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9829ff94f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S" sheetId="1" r:id="R28c6f05231b844ee"/>
    <x:sheet xmlns:r="http://schemas.openxmlformats.org/officeDocument/2006/relationships" name="Week 2 Data" sheetId="2" r:id="Rae561ab1440b4c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%"/>
    <x:numFmt numFmtId="202" formatCode="General"/>
  </x:numFmts>
  <x:fonts count="10">
    <x:font>
      <x:sz val="11"/>
      <x:name val="Carlito"/>
    </x:font>
    <x:font>
      <x:sz val="11"/>
      <x:color rgb="FF000000"/>
      <x:name val="Calibri"/>
    </x:font>
    <x:font>
      <x:b/>
      <x:sz val="14"/>
      <x:color rgb="FF000000"/>
      <x:name val="Calibri"/>
    </x:font>
    <x:font>
      <x:b/>
      <x:sz val="11"/>
      <x:color rgb="FF000000"/>
      <x:name val="Calibri"/>
    </x:font>
    <x:font>
      <x:b/>
      <x:sz val="14"/>
      <x:color rgb="FF000000"/>
      <x:name val="Calibri"/>
    </x:font>
    <x:font>
      <x:sz val="11"/>
      <x:color rgb="FF000000"/>
      <x:name val="Calibri"/>
    </x:font>
    <x:font>
      <x:i/>
      <x:sz val="10"/>
      <x:color rgb="FF000000"/>
      <x:name val="Calibri"/>
    </x:font>
    <x:font>
      <x:b/>
      <x:sz val="12"/>
      <x:color rgb="FF000000"/>
      <x:name val="Calibri"/>
    </x:font>
    <x:font>
      <x:b/>
      <x:sz val="11"/>
      <x:color rgb="FF000000"/>
      <x:name val="Calibri"/>
    </x:font>
    <x:font>
      <x:sz val="11"/>
      <x:color rgb="FF0000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2" fontId="4" fillId="2" borderId="0" xfId="0" applyNumberFormat="1" applyFont="1" applyFill="1" applyBorder="1"/>
    <x:xf numFmtId="0" fontId="5" fillId="2" borderId="0" xfId="0" applyNumberFormat="1" applyFont="1" applyFill="1" applyBorder="1"/>
    <x:xf numFmtId="202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7" fillId="2" borderId="0" xfId="0" applyNumberFormat="1" applyFont="1" applyFill="1" applyBorder="1"/>
    <x:xf numFmtId="202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202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left"/>
    </x:xf>
    <x:xf numFmtId="202" fontId="8" fillId="2" borderId="0" xfId="0" applyNumberFormat="1" applyFont="1" applyFill="1" applyBorder="1" applyAlignment="1">
      <x:alignment horizontal="left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202" fontId="5" fillId="2" borderId="1" xfId="0" applyNumberFormat="1" applyFont="1" applyFill="1" applyBorder="1" applyAlignment="1">
      <x:alignment horizontal="center"/>
    </x:xf>
    <x:xf numFmtId="202" fontId="5" fillId="2" borderId="1" xfId="0" applyNumberFormat="1" applyFont="1" applyFill="1" applyBorder="1"/>
    <x:xf numFmtId="201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left"/>
    </x:xf>
    <x:xf numFmtId="202" fontId="5" fillId="2" borderId="1" xfId="0" applyNumberFormat="1" applyFont="1" applyFill="1" applyBorder="1" applyAlignment="1">
      <x:alignment horizontal="left"/>
    </x:xf>
    <x:xf numFmtId="202" fontId="5" fillId="2" borderId="1" xfId="0" applyNumberFormat="1" applyFont="1" applyFill="1" applyBorder="1" applyAlignment="1">
      <x:alignment wrapText="1"/>
    </x:xf>
    <x:xf numFmtId="202" fontId="8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202" fontId="5" fillId="2" borderId="0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 applyAlignment="1">
      <x:alignment horizontal="center"/>
    </x:xf>
    <x:xf numFmtId="202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left" vertical="center"/>
    </x:xf>
    <x:xf numFmtId="202" fontId="5" fillId="2" borderId="1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left"/>
    </x:xf>
    <x:xf numFmtId="0" fontId="9" fillId="2" borderId="0" xfId="0" applyNumberFormat="1" applyFont="1" applyFill="1" applyBorder="1" applyAlignment="1">
      <x:alignment horizontal="left" vertical="center"/>
    </x:xf>
    <x:xf numFmtId="202" fontId="9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horizontal="center" vertical="center"/>
    </x:xf>
    <x:xf numFmtId="202" fontId="9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 vertical="center"/>
    </x:xf>
    <x:xf numFmtId="202" fontId="5" fillId="2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left" vertical="center"/>
    </x:xf>
    <x:xf numFmtId="202" fontId="5" fillId="2" borderId="0" xfId="0" applyNumberFormat="1" applyFont="1" applyFill="1" applyBorder="1" applyAlignment="1">
      <x:alignment horizontal="left" vertical="center"/>
    </x:xf>
    <x:xf numFmtId="200" fontId="5" fillId="2" borderId="1" xfId="0" applyNumberFormat="1" applyFont="1" applyFill="1" applyBorder="1" applyAlignment="1">
      <x:alignment horizontal="center"/>
    </x:xf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horizontal="left"/>
    </x:xf>
    <x:xf numFmtId="202" fontId="5" fillId="2" borderId="2" xfId="0" applyNumberFormat="1" applyFont="1" applyFill="1" applyBorder="1" applyAlignment="1">
      <x:alignment horizontal="lef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102107abd4c31" /><Relationship Type="http://schemas.openxmlformats.org/officeDocument/2006/relationships/theme" Target="/xl/theme/theme1.xml" Id="Rcf8f3ee587884713" /><Relationship Type="http://schemas.openxmlformats.org/officeDocument/2006/relationships/sharedStrings" Target="/xl/sharedStrings.xml" Id="R6cb78fd7744a40d6" /><Relationship Type="http://schemas.openxmlformats.org/officeDocument/2006/relationships/worksheet" Target="/xl/worksheets/sheet1.xml" Id="R28c6f05231b844ee" /><Relationship Type="http://schemas.openxmlformats.org/officeDocument/2006/relationships/worksheet" Target="/xl/worksheets/sheet2.xml" Id="Rae561ab1440b4c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5.7109375" hidden="0" customWidth="1"/>
    <x:col min="2" max="2" width="17" hidden="0" customWidth="1"/>
    <x:col min="3" max="3" width="15.5703125" hidden="0" customWidth="1"/>
    <x:col min="4" max="4" width="14" hidden="0" customWidth="1"/>
    <x:col min="5" max="5" width="9.140625" hidden="0" customWidth="1"/>
    <x:col min="6" max="6" width="15.5703125" hidden="0" customWidth="1"/>
    <x:col min="7" max="7" width="18.140625" hidden="0" customWidth="1"/>
  </x:cols>
  <x:sheetData>
    <x:row r="1" ht="18.75" customHeight="1">
      <x:c r="A1" s="8" t="str">
        <x:v>2026-2027 Amarillo Dart Association League Stats</x:v>
      </x:c>
      <x:c r="B1" s="10"/>
      <x:c r="C1" s="10"/>
      <x:c r="D1" s="10"/>
      <x:c r="E1" s="10"/>
      <x:c r="F1" s="10"/>
      <x:c r="G1" s="10"/>
    </x:row>
    <x:row r="2" ht="15" customHeight="1">
      <x:c r="A2" s="11" t="str">
        <x:v>Week 2 draft: 5/5 matches entered. Season: 180/200 results; missing games and outs pending.</x:v>
      </x:c>
      <x:c r="B2" s="1"/>
      <x:c r="C2" s="1"/>
      <x:c r="D2" s="1"/>
      <x:c r="E2" s="1"/>
      <x:c r="F2" s="1"/>
      <x:c r="G2" s="1"/>
    </x:row>
    <x:row r="3" ht="15.75" customHeight="1">
      <x:c r="A3" s="13" t="str">
        <x:v>Current Standings - Week 2</x:v>
      </x:c>
      <x:c r="B3" s="10"/>
      <x:c r="C3" s="10"/>
      <x:c r="D3" s="10"/>
      <x:c r="E3" s="10"/>
      <x:c r="F3" s="10"/>
      <x:c r="G3" s="10"/>
    </x:row>
    <x:row r="4" ht="15" customHeight="1">
      <x:c r="A4" s="1"/>
      <x:c r="B4" s="1"/>
      <x:c r="C4" s="1"/>
      <x:c r="D4" s="1"/>
      <x:c r="E4" s="1"/>
      <x:c r="F4" s="1"/>
      <x:c r="G4" s="1"/>
    </x:row>
    <x:row r="5" ht="15" customHeight="1">
      <x:c r="A5" s="10"/>
      <x:c r="B5" s="16" t="str">
        <x:v>Team</x:v>
      </x:c>
      <x:c r="C5" s="16" t="str">
        <x:v>Wins</x:v>
      </x:c>
      <x:c r="D5" s="16" t="str">
        <x:v>Losses</x:v>
      </x:c>
      <x:c r="E5" s="16" t="str">
        <x:v>Win%</x:v>
      </x:c>
      <x:c r="F5" s="16" t="str">
        <x:v>Team QP's</x:v>
      </x:c>
      <x:c r="G5" s="18" t="str">
        <x:v>Sponsor</x:v>
      </x:c>
    </x:row>
    <x:row r="6" ht="15" customHeight="1">
      <x:c r="A6" s="21" t="n">
        <x:v>1</x:v>
      </x:c>
      <x:c r="B6" s="26" t="str">
        <x:f>'Week 2 Data'!V6</x:f>
        <x:v>Bulls Hitters</x:v>
      </x:c>
      <x:c r="C6" s="21" t="n">
        <x:f>'Week 2 Data'!W6</x:f>
        <x:v>25</x:v>
      </x:c>
      <x:c r="D6" s="21" t="n">
        <x:f>'Week 2 Data'!X6</x:f>
        <x:v>2</x:v>
      </x:c>
      <x:c r="E6" s="23" t="n">
        <x:f>'Week 2 Data'!AB6</x:f>
        <x:v>0.9259259259259259</x:v>
      </x:c>
      <x:c r="F6" s="21" t="n">
        <x:f>'Week 2 Data'!Y6</x:f>
        <x:v>1800</x:v>
      </x:c>
      <x:c r="G6" s="25" t="str">
        <x:f>'Week 2 Data'!Z6</x:f>
        <x:v>Mulligans</x:v>
      </x:c>
    </x:row>
    <x:row r="7" ht="15" customHeight="1">
      <x:c r="A7" s="21" t="n">
        <x:v>2</x:v>
      </x:c>
      <x:c r="B7" s="26" t="str">
        <x:f>'Week 2 Data'!V15</x:f>
        <x:v>Darty Minds</x:v>
      </x:c>
      <x:c r="C7" s="21" t="n">
        <x:f>'Week 2 Data'!W15</x:f>
        <x:v>29</x:v>
      </x:c>
      <x:c r="D7" s="21" t="n">
        <x:f>'Week 2 Data'!X15</x:f>
        <x:v>11</x:v>
      </x:c>
      <x:c r="E7" s="23" t="n">
        <x:f>'Week 2 Data'!AB15</x:f>
        <x:v>0.725</x:v>
      </x:c>
      <x:c r="F7" s="21" t="n">
        <x:f>'Week 2 Data'!Y15</x:f>
        <x:v>1427</x:v>
      </x:c>
      <x:c r="G7" s="25" t="str">
        <x:f>'Week 2 Data'!Z15</x:f>
        <x:v>The Vault</x:v>
      </x:c>
    </x:row>
    <x:row r="8" ht="15" customHeight="1">
      <x:c r="A8" s="21" t="n">
        <x:v>3</x:v>
      </x:c>
      <x:c r="B8" s="26" t="str">
        <x:f>'Week 2 Data'!V13</x:f>
        <x:v>Dartaholics</x:v>
      </x:c>
      <x:c r="C8" s="21" t="n">
        <x:f>'Week 2 Data'!W13</x:f>
        <x:v>26</x:v>
      </x:c>
      <x:c r="D8" s="21" t="n">
        <x:f>'Week 2 Data'!X13</x:f>
        <x:v>14</x:v>
      </x:c>
      <x:c r="E8" s="23" t="n">
        <x:f>'Week 2 Data'!AB13</x:f>
        <x:v>0.65</x:v>
      </x:c>
      <x:c r="F8" s="21" t="n">
        <x:f>'Week 2 Data'!Y13</x:f>
        <x:v>462</x:v>
      </x:c>
      <x:c r="G8" s="25" t="str">
        <x:f>'Week 2 Data'!Z13</x:f>
        <x:v>Moose Lodge</x:v>
      </x:c>
    </x:row>
    <x:row r="9" ht="15" customHeight="1">
      <x:c r="A9" s="21" t="n">
        <x:v>4</x:v>
      </x:c>
      <x:c r="B9" s="26" t="str">
        <x:f>'Week 2 Data'!V9</x:f>
        <x:v>Buckin Foneheads</x:v>
      </x:c>
      <x:c r="C9" s="21" t="n">
        <x:f>'Week 2 Data'!W9</x:f>
        <x:v>21</x:v>
      </x:c>
      <x:c r="D9" s="21" t="n">
        <x:f>'Week 2 Data'!X9</x:f>
        <x:v>19</x:v>
      </x:c>
      <x:c r="E9" s="23" t="n">
        <x:f>'Week 2 Data'!AB9</x:f>
        <x:v>0.525</x:v>
      </x:c>
      <x:c r="F9" s="21" t="n">
        <x:f>'Week 2 Data'!Y9</x:f>
        <x:v>640</x:v>
      </x:c>
      <x:c r="G9" s="25" t="str">
        <x:f>'Week 2 Data'!Z9</x:f>
        <x:v>VFW</x:v>
      </x:c>
    </x:row>
    <x:row r="10" ht="15" customHeight="1">
      <x:c r="A10" s="21" t="n">
        <x:v>5</x:v>
      </x:c>
      <x:c r="B10" s="26" t="str">
        <x:f>'Week 2 Data'!V10</x:f>
        <x:v>Slim's Shooters</x:v>
      </x:c>
      <x:c r="C10" s="21" t="n">
        <x:f>'Week 2 Data'!W10</x:f>
        <x:v>16</x:v>
      </x:c>
      <x:c r="D10" s="21" t="n">
        <x:f>'Week 2 Data'!X10</x:f>
        <x:v>17</x:v>
      </x:c>
      <x:c r="E10" s="23" t="n">
        <x:f>'Week 2 Data'!AB10</x:f>
        <x:v>0.48484848484848486</x:v>
      </x:c>
      <x:c r="F10" s="21" t="n">
        <x:f>'Week 2 Data'!Y10</x:f>
        <x:v>970</x:v>
      </x:c>
      <x:c r="G10" s="25" t="str">
        <x:f>'Week 2 Data'!Z10</x:f>
        <x:v>Slims</x:v>
      </x:c>
    </x:row>
    <x:row r="11" ht="15" customHeight="1">
      <x:c r="A11" s="21" t="n">
        <x:v>6</x:v>
      </x:c>
      <x:c r="B11" s="26" t="str">
        <x:f>'Week 2 Data'!V14</x:f>
        <x:v>Triple Threat</x:v>
      </x:c>
      <x:c r="C11" s="21" t="n">
        <x:f>'Week 2 Data'!W14</x:f>
        <x:v>16</x:v>
      </x:c>
      <x:c r="D11" s="21" t="n">
        <x:f>'Week 2 Data'!X14</x:f>
        <x:v>17</x:v>
      </x:c>
      <x:c r="E11" s="23" t="n">
        <x:f>'Week 2 Data'!AB14</x:f>
        <x:v>0.48484848484848486</x:v>
      </x:c>
      <x:c r="F11" s="21" t="n">
        <x:f>'Week 2 Data'!Y14</x:f>
        <x:v>195</x:v>
      </x:c>
      <x:c r="G11" s="25" t="str">
        <x:f>'Week 2 Data'!Z14</x:f>
        <x:v>The Vault</x:v>
      </x:c>
    </x:row>
    <x:row r="12" ht="15" customHeight="1">
      <x:c r="A12" s="21" t="n">
        <x:v>7</x:v>
      </x:c>
      <x:c r="B12" s="26" t="str">
        <x:f>"P.T.P."</x:f>
        <x:v>P.T.P.</x:v>
      </x:c>
      <x:c r="C12" s="21" t="n">
        <x:f>'Week 2 Data'!W8</x:f>
        <x:v>16</x:v>
      </x:c>
      <x:c r="D12" s="21" t="n">
        <x:f>'Week 2 Data'!X8</x:f>
        <x:v>24</x:v>
      </x:c>
      <x:c r="E12" s="23" t="n">
        <x:f>'Week 2 Data'!AB8</x:f>
        <x:v>0.4</x:v>
      </x:c>
      <x:c r="F12" s="21" t="n">
        <x:f>'Week 2 Data'!Y8</x:f>
        <x:v>536</x:v>
      </x:c>
      <x:c r="G12" s="25" t="str">
        <x:f>'Week 2 Data'!Z8</x:f>
        <x:v>Throwbacks</x:v>
      </x:c>
    </x:row>
    <x:row r="13" ht="15" customHeight="1">
      <x:c r="A13" s="21" t="n">
        <x:v>8</x:v>
      </x:c>
      <x:c r="B13" s="26" t="str">
        <x:f>'Week 2 Data'!V11</x:f>
        <x:v>With Ourselves</x:v>
      </x:c>
      <x:c r="C13" s="21" t="n">
        <x:f>'Week 2 Data'!W11</x:f>
        <x:v>14</x:v>
      </x:c>
      <x:c r="D13" s="21" t="n">
        <x:f>'Week 2 Data'!X11</x:f>
        <x:v>26</x:v>
      </x:c>
      <x:c r="E13" s="23" t="n">
        <x:f>'Week 2 Data'!AB11</x:f>
        <x:v>0.35</x:v>
      </x:c>
      <x:c r="F13" s="21" t="n">
        <x:f>'Week 2 Data'!Y11</x:f>
        <x:v>704</x:v>
      </x:c>
      <x:c r="G13" s="25" t="str">
        <x:f>'Week 2 Data'!Z11</x:f>
        <x:v>Boscos</x:v>
      </x:c>
    </x:row>
    <x:row r="14" ht="15" customHeight="1">
      <x:c r="A14" s="21" t="n">
        <x:v>9</x:v>
      </x:c>
      <x:c r="B14" s="26" t="str">
        <x:f>'Week 2 Data'!V12</x:f>
        <x:v>3 in a Bed</x:v>
      </x:c>
      <x:c r="C14" s="21" t="n">
        <x:f>'Week 2 Data'!W12</x:f>
        <x:v>7</x:v>
      </x:c>
      <x:c r="D14" s="21" t="n">
        <x:f>'Week 2 Data'!X12</x:f>
        <x:v>13</x:v>
      </x:c>
      <x:c r="E14" s="23" t="n">
        <x:f>'Week 2 Data'!AB12</x:f>
        <x:v>0.35</x:v>
      </x:c>
      <x:c r="F14" s="21" t="n">
        <x:f>'Week 2 Data'!Y12</x:f>
        <x:v>441</x:v>
      </x:c>
      <x:c r="G14" s="25" t="str">
        <x:f>'Week 2 Data'!Z12</x:f>
        <x:v>Moose Lodge</x:v>
      </x:c>
    </x:row>
    <x:row r="15" ht="15" customHeight="1">
      <x:c r="A15" s="21" t="n">
        <x:v>10</x:v>
      </x:c>
      <x:c r="B15" s="26" t="str">
        <x:f>'Week 2 Data'!V16</x:f>
        <x:v>The Funsters</x:v>
      </x:c>
      <x:c r="C15" s="21" t="n">
        <x:f>'Week 2 Data'!W16</x:f>
        <x:v>9</x:v>
      </x:c>
      <x:c r="D15" s="21" t="n">
        <x:f>'Week 2 Data'!X16</x:f>
        <x:v>31</x:v>
      </x:c>
      <x:c r="E15" s="23" t="n">
        <x:f>'Week 2 Data'!AB16</x:f>
        <x:v>0.225</x:v>
      </x:c>
      <x:c r="F15" s="21" t="n">
        <x:f>'Week 2 Data'!Y16</x:f>
        <x:v>220</x:v>
      </x:c>
      <x:c r="G15" s="25" t="str">
        <x:f>'Week 2 Data'!Z16</x:f>
        <x:v>Buckles</x:v>
      </x:c>
    </x:row>
    <x:row r="16" ht="15" customHeight="1">
      <x:c r="A16" s="21" t="n">
        <x:v>11</x:v>
      </x:c>
      <x:c r="B16" s="26" t="str">
        <x:f>'Week 2 Data'!V7</x:f>
        <x:v>Trippers</x:v>
      </x:c>
      <x:c r="C16" s="21" t="n">
        <x:f>'Week 2 Data'!W7</x:f>
        <x:v>1</x:v>
      </x:c>
      <x:c r="D16" s="21" t="n">
        <x:f>'Week 2 Data'!X7</x:f>
        <x:v>6</x:v>
      </x:c>
      <x:c r="E16" s="23" t="n">
        <x:f>'Week 2 Data'!AB7</x:f>
        <x:v>0.14285714285714285</x:v>
      </x:c>
      <x:c r="F16" s="21" t="n">
        <x:f>'Week 2 Data'!Y7</x:f>
        <x:v>314</x:v>
      </x:c>
      <x:c r="G16" s="25" t="str">
        <x:f>'Week 2 Data'!Z7</x:f>
        <x:v>Rounders</x:v>
      </x:c>
    </x:row>
    <x:row r="17" ht="15" customHeight="1">
      <x:c r="A17" s="1"/>
      <x:c r="B17" s="1"/>
      <x:c r="C17" s="1"/>
      <x:c r="D17" s="1"/>
      <x:c r="E17" s="1"/>
      <x:c r="F17" s="1"/>
      <x:c r="G17" s="1"/>
    </x:row>
    <x:row r="18" ht="15" customHeight="1">
      <x:c r="A18" s="1"/>
      <x:c r="B18" s="1"/>
      <x:c r="C18" s="1"/>
      <x:c r="D18" s="1"/>
      <x:c r="E18" s="1"/>
      <x:c r="F18" s="1"/>
      <x:c r="G18" s="1"/>
    </x:row>
    <x:row r="19" ht="15" customHeight="1">
      <x:c r="A19" s="18" t="str">
        <x:v>Week 2 Results (Oct 6)</x:v>
      </x:c>
      <x:c r="B19" s="10"/>
      <x:c r="C19" s="10"/>
      <x:c r="D19" s="10"/>
      <x:c r="E19" s="10"/>
      <x:c r="F19" s="10"/>
      <x:c r="G19" s="10"/>
    </x:row>
    <x:row r="20" ht="15" customHeight="1">
      <x:c r="A20" s="10" t="str">
        <x:v>Bulls Hitters defeated Participation Trophy Pending 19-1</x:v>
      </x:c>
      <x:c r="B20" s="10"/>
      <x:c r="C20" s="10"/>
      <x:c r="D20" s="10"/>
      <x:c r="E20" s="10"/>
      <x:c r="F20" s="10"/>
      <x:c r="G20" s="10"/>
    </x:row>
    <x:row r="21" ht="15" customHeight="1">
      <x:c r="A21" s="10" t="str">
        <x:v>Darty Minds defeated Slim's Shooters 14-6</x:v>
      </x:c>
      <x:c r="B21" s="10"/>
      <x:c r="C21" s="10"/>
      <x:c r="D21" s="10"/>
      <x:c r="E21" s="10"/>
      <x:c r="F21" s="10"/>
      <x:c r="G21" s="10"/>
    </x:row>
    <x:row r="22" ht="15" customHeight="1">
      <x:c r="A22" s="10" t="str">
        <x:v>Dartaholics defeated 3 in a Bed 13-7</x:v>
      </x:c>
      <x:c r="B22" s="10"/>
      <x:c r="C22" s="10"/>
      <x:c r="D22" s="10"/>
      <x:c r="E22" s="10"/>
      <x:c r="F22" s="10"/>
      <x:c r="G22" s="10"/>
    </x:row>
    <x:row r="23" ht="15" customHeight="1">
      <x:c r="A23" s="10" t="str">
        <x:v>Triple Threat defeated With Ourselves 13-7</x:v>
      </x:c>
      <x:c r="B23" s="10"/>
      <x:c r="C23" s="10"/>
      <x:c r="D23" s="10"/>
      <x:c r="E23" s="10"/>
      <x:c r="F23" s="10"/>
      <x:c r="G23" s="10"/>
    </x:row>
    <x:row r="24" ht="15" customHeight="1">
      <x:c r="A24" s="10" t="str">
        <x:v>Buckin Foneheads defeated The Funsters 16-4</x:v>
      </x:c>
      <x:c r="B24" s="10"/>
      <x:c r="C24" s="10"/>
      <x:c r="D24" s="10"/>
      <x:c r="E24" s="10"/>
      <x:c r="F24" s="10"/>
      <x:c r="G24" s="10"/>
    </x:row>
    <x:row r="25" ht="15" customHeight="1">
      <x:c r="A25" s="10" t="str">
        <x:v>Trippers - Bye</x:v>
      </x:c>
      <x:c r="B25" s="10"/>
      <x:c r="C25" s="10"/>
      <x:c r="D25" s="10"/>
      <x:c r="E25" s="10"/>
      <x:c r="F25" s="10"/>
      <x:c r="G25" s="10"/>
    </x:row>
    <x:row r="26" ht="15" customHeight="1">
      <x:c r="A26" s="1"/>
      <x:c r="B26" s="1"/>
      <x:c r="C26" s="1"/>
      <x:c r="D26" s="1"/>
      <x:c r="E26" s="1"/>
      <x:c r="F26" s="1"/>
      <x:c r="G26" s="1"/>
    </x:row>
    <x:row r="27" ht="15" customHeight="1">
      <x:c r="A27" s="1"/>
      <x:c r="B27" s="1"/>
      <x:c r="C27" s="1"/>
      <x:c r="D27" s="1"/>
      <x:c r="E27" s="1"/>
      <x:c r="F27" s="1"/>
      <x:c r="G27" s="1"/>
    </x:row>
    <x:row r="28" ht="15" customHeight="1">
      <x:c r="A28" s="27" t="str">
        <x:v>Week 3 Schedule (Oct 13)</x:v>
      </x:c>
      <x:c r="B28" s="10"/>
      <x:c r="C28" s="10"/>
      <x:c r="D28" s="10"/>
      <x:c r="E28" s="10"/>
      <x:c r="F28" s="10"/>
      <x:c r="G28" s="10"/>
    </x:row>
    <x:row r="29" ht="15" customHeight="1">
      <x:c r="A29" s="29" t="str">
        <x:v>3 in a Bed @ Bulls Hitters (Mulligans)</x:v>
      </x:c>
      <x:c r="B29" s="29"/>
      <x:c r="C29" s="29"/>
      <x:c r="D29" s="29"/>
      <x:c r="E29" s="10"/>
      <x:c r="F29" s="10"/>
      <x:c r="G29" s="10"/>
    </x:row>
    <x:row r="30" ht="15" customHeight="1">
      <x:c r="A30" s="29" t="str">
        <x:v>Slim's Shooters @ Participation Trophy Pending (Throwbacks)</x:v>
      </x:c>
      <x:c r="B30" s="29"/>
      <x:c r="C30" s="29"/>
      <x:c r="D30" s="29"/>
      <x:c r="E30" s="10"/>
      <x:c r="F30" s="10"/>
      <x:c r="G30" s="10"/>
    </x:row>
    <x:row r="31" ht="15" customHeight="1">
      <x:c r="A31" s="29" t="str">
        <x:v>Trippers @ With Ourselves (Boscos)</x:v>
      </x:c>
      <x:c r="B31" s="29"/>
      <x:c r="C31" s="29"/>
      <x:c r="D31" s="29"/>
      <x:c r="E31" s="10"/>
      <x:c r="F31" s="10"/>
      <x:c r="G31" s="10"/>
    </x:row>
    <x:row r="32" ht="15" customHeight="1">
      <x:c r="A32" s="29" t="str">
        <x:v>The Funsters @ Dartaholics (Moose Lodge)</x:v>
      </x:c>
      <x:c r="B32" s="29"/>
      <x:c r="C32" s="29"/>
      <x:c r="D32" s="29"/>
      <x:c r="E32" s="10"/>
      <x:c r="F32" s="10"/>
      <x:c r="G32" s="10"/>
    </x:row>
    <x:row r="33" ht="15" customHeight="1">
      <x:c r="A33" s="29" t="str">
        <x:v>Triple Threat @ Darty Minds (The Vault)</x:v>
      </x:c>
      <x:c r="B33" s="29"/>
      <x:c r="C33" s="29"/>
      <x:c r="D33" s="29"/>
      <x:c r="E33" s="10"/>
      <x:c r="F33" s="10"/>
      <x:c r="G33" s="10"/>
    </x:row>
    <x:row r="34" ht="15" customHeight="1">
      <x:c r="A34" s="29" t="str">
        <x:v>Buckin Foneheads - Bye</x:v>
      </x:c>
      <x:c r="B34" s="29"/>
      <x:c r="C34" s="29"/>
      <x:c r="D34" s="29"/>
      <x:c r="E34" s="10"/>
      <x:c r="F34" s="10"/>
      <x:c r="G34" s="10"/>
    </x:row>
    <x:row r="35" ht="15" customHeight="1">
      <x:c r="A35" s="1"/>
      <x:c r="B35" s="1"/>
      <x:c r="C35" s="1"/>
      <x:c r="D35" s="1"/>
      <x:c r="E35" s="1"/>
      <x:c r="F35" s="1"/>
      <x:c r="G35" s="1"/>
    </x:row>
    <x:row r="36" ht="15" customHeight="1">
      <x:c r="A36" s="27" t="str">
        <x:v>Trips 601</x:v>
      </x:c>
      <x:c r="B36" s="10"/>
      <x:c r="C36" s="10"/>
      <x:c r="D36" s="10"/>
      <x:c r="E36" s="10"/>
      <x:c r="F36" s="10"/>
      <x:c r="G36" s="10"/>
    </x:row>
    <x:row r="37" ht="15" customHeight="1">
      <x:c r="A37" s="10" t="str">
        <x:f>'Week 2 Data'!V19</x:f>
        <x:v>Week 2: 31 - Travis Testerman, Pete Mendez, Joe Nowak</x:v>
      </x:c>
      <x:c r="B37" s="10"/>
      <x:c r="C37" s="10"/>
      <x:c r="D37" s="10"/>
      <x:c r="E37" s="10"/>
      <x:c r="F37" s="10"/>
      <x:c r="G37" s="10"/>
    </x:row>
    <x:row r="38" ht="15" customHeight="1">
      <x:c r="A38" s="10" t="str">
        <x:f>'Week 2 Data'!V20</x:f>
        <x:v>Season: 31 - Travis Testerman, Pete Mendez, Joe Nowak</x:v>
      </x:c>
      <x:c r="B38" s="10"/>
      <x:c r="C38" s="10"/>
      <x:c r="D38" s="10"/>
      <x:c r="E38" s="10"/>
      <x:c r="F38" s="10"/>
      <x:c r="G38" s="10"/>
    </x:row>
    <x:row r="39" ht="15" customHeight="1">
      <x:c r="A39" s="1"/>
      <x:c r="B39" s="1"/>
      <x:c r="C39" s="1"/>
      <x:c r="D39" s="1"/>
      <x:c r="E39" s="1"/>
      <x:c r="F39" s="1"/>
      <x:c r="G39" s="1"/>
    </x:row>
    <x:row r="40" ht="15" customHeight="1">
      <x:c r="A40" s="1"/>
      <x:c r="B40" s="1"/>
      <x:c r="C40" s="1"/>
      <x:c r="D40" s="1"/>
      <x:c r="E40" s="1"/>
      <x:c r="F40" s="1"/>
      <x:c r="G40" s="1"/>
    </x:row>
    <x:row r="41" ht="15" customHeight="1">
      <x:c r="A41" s="27" t="str">
        <x:v>Doubles 501-Low Darts</x:v>
      </x:c>
      <x:c r="B41" s="10"/>
      <x:c r="C41" s="10"/>
      <x:c r="D41" s="10"/>
      <x:c r="E41" s="10"/>
      <x:c r="F41" s="10"/>
      <x:c r="G41" s="10"/>
    </x:row>
    <x:row r="42" ht="15" customHeight="1">
      <x:c r="A42" s="10" t="str">
        <x:f>'Week 2 Data'!V21</x:f>
        <x:v>Week 2: 32 - Travis Testerman, Tony Allen</x:v>
      </x:c>
      <x:c r="B42" s="10"/>
      <x:c r="C42" s="10"/>
      <x:c r="D42" s="10"/>
      <x:c r="E42" s="10"/>
      <x:c r="F42" s="10"/>
      <x:c r="G42" s="10"/>
    </x:row>
    <x:row r="43" ht="15" customHeight="1">
      <x:c r="A43" s="10" t="str">
        <x:f>'Week 2 Data'!V22</x:f>
        <x:v>Week 2: 32 - John Palacios, Donnie Guinn</x:v>
      </x:c>
      <x:c r="B43" s="10"/>
      <x:c r="C43" s="10"/>
      <x:c r="D43" s="10"/>
      <x:c r="E43" s="10"/>
      <x:c r="F43" s="10"/>
      <x:c r="G43" s="10"/>
    </x:row>
    <x:row r="44" ht="15" customHeight="1">
      <x:c r="A44" s="10" t="str">
        <x:f>'Week 2 Data'!V23</x:f>
        <x:v>Season: 28 - Wayne Mackey, Norman Stull</x:v>
      </x:c>
      <x:c r="B44" s="10"/>
      <x:c r="C44" s="10"/>
      <x:c r="D44" s="10"/>
      <x:c r="E44" s="10"/>
      <x:c r="F44" s="10"/>
      <x:c r="G44" s="10"/>
    </x:row>
    <x:row r="45" ht="15" customHeight="1">
      <x:c r="A45" s="1"/>
      <x:c r="B45" s="1"/>
      <x:c r="C45" s="1"/>
      <x:c r="D45" s="1"/>
      <x:c r="E45" s="1"/>
      <x:c r="F45" s="1"/>
      <x:c r="G45" s="1"/>
    </x:row>
    <x:row r="46" ht="15" customHeight="1">
      <x:c r="A46" s="1"/>
      <x:c r="B46" s="1"/>
      <x:c r="C46" s="1"/>
      <x:c r="D46" s="1"/>
      <x:c r="E46" s="1"/>
      <x:c r="F46" s="1"/>
      <x:c r="G46" s="1"/>
    </x:row>
    <x:row r="47" ht="15" customHeight="1">
      <x:c r="A47" s="27" t="str">
        <x:v>Doubles Cricket Low Darts</x:v>
      </x:c>
      <x:c r="B47" s="10"/>
      <x:c r="C47" s="10"/>
      <x:c r="D47" s="10"/>
      <x:c r="E47" s="10"/>
      <x:c r="F47" s="10"/>
      <x:c r="G47" s="10"/>
    </x:row>
    <x:row r="48" ht="15" customHeight="1">
      <x:c r="A48" s="10" t="str">
        <x:f>'Week 2 Data'!V24</x:f>
        <x:v>Week 2: 20 - Travis Testerman, Theresa Hackett</x:v>
      </x:c>
      <x:c r="B48" s="10"/>
      <x:c r="C48" s="10"/>
      <x:c r="D48" s="10"/>
      <x:c r="E48" s="10"/>
      <x:c r="F48" s="10"/>
      <x:c r="G48" s="10"/>
    </x:row>
    <x:row r="49" ht="15" customHeight="1">
      <x:c r="A49" s="10" t="str">
        <x:f>'Week 2 Data'!V25</x:f>
        <x:v>Season: 20 - Travis Testerman, Theresa Hackett</x:v>
      </x:c>
      <x:c r="B49" s="10"/>
      <x:c r="C49" s="10"/>
      <x:c r="D49" s="10"/>
      <x:c r="E49" s="10"/>
      <x:c r="F49" s="10"/>
      <x:c r="G49" s="10"/>
    </x:row>
    <x:row r="50" ht="15" customHeight="1">
      <x:c r="A50" s="1"/>
      <x:c r="B50" s="1"/>
      <x:c r="C50" s="1"/>
      <x:c r="D50" s="1"/>
      <x:c r="E50" s="1"/>
      <x:c r="F50" s="1"/>
      <x:c r="G50" s="1"/>
    </x:row>
    <x:row r="51" ht="15" customHeight="1">
      <x:c r="A51" s="1"/>
      <x:c r="B51" s="1"/>
      <x:c r="C51" s="1"/>
      <x:c r="D51" s="1"/>
      <x:c r="E51" s="1"/>
      <x:c r="F51" s="1"/>
      <x:c r="G51" s="1"/>
    </x:row>
    <x:row r="52" ht="15" customHeight="1">
      <x:c r="A52" s="27" t="str">
        <x:v>Singles 501 Low Darts</x:v>
      </x:c>
      <x:c r="B52" s="10"/>
      <x:c r="C52" s="10"/>
      <x:c r="D52" s="10"/>
      <x:c r="E52" s="10"/>
      <x:c r="F52" s="10"/>
      <x:c r="G52" s="10"/>
    </x:row>
    <x:row r="53" ht="15" customHeight="1">
      <x:c r="A53" s="10" t="str">
        <x:f>'Week 2 Data'!V26</x:f>
        <x:v>Week 2: 23 - Jake Harris (M)</x:v>
      </x:c>
      <x:c r="B53" s="10"/>
      <x:c r="C53" s="10"/>
      <x:c r="D53" s="10"/>
      <x:c r="E53" s="10"/>
      <x:c r="F53" s="10"/>
      <x:c r="G53" s="10"/>
    </x:row>
    <x:row r="54" ht="15" customHeight="1">
      <x:c r="A54" s="10" t="str">
        <x:f>'Week 2 Data'!V27</x:f>
        <x:v>Week 2: 40 - Kristy Thurman (F)</x:v>
      </x:c>
      <x:c r="B54" s="10"/>
      <x:c r="C54" s="10"/>
      <x:c r="D54" s="10"/>
      <x:c r="E54" s="10"/>
      <x:c r="F54" s="10"/>
      <x:c r="G54" s="10"/>
    </x:row>
    <x:row r="55" ht="15" customHeight="1">
      <x:c r="A55" s="10" t="str">
        <x:f>'Week 2 Data'!V28</x:f>
        <x:v>Season: 23 - Jake Harris (M)</x:v>
      </x:c>
      <x:c r="B55" s="10"/>
      <x:c r="C55" s="10"/>
      <x:c r="D55" s="10"/>
      <x:c r="E55" s="10"/>
      <x:c r="F55" s="10"/>
      <x:c r="G55" s="10"/>
    </x:row>
    <x:row r="56" ht="15" customHeight="1">
      <x:c r="A56" s="10" t="str">
        <x:f>'Week 2 Data'!V29</x:f>
        <x:v>Season: 27 - Lindsey Roden (F)</x:v>
      </x:c>
      <x:c r="B56" s="10"/>
      <x:c r="C56" s="10"/>
      <x:c r="D56" s="10"/>
      <x:c r="E56" s="10"/>
      <x:c r="F56" s="10"/>
      <x:c r="G56" s="10"/>
    </x:row>
    <x:row r="57" ht="15" customHeight="1">
      <x:c r="A57" s="1"/>
      <x:c r="B57" s="1"/>
      <x:c r="C57" s="1"/>
      <x:c r="D57" s="1"/>
      <x:c r="E57" s="1"/>
      <x:c r="F57" s="1"/>
      <x:c r="G57" s="1"/>
    </x:row>
    <x:row r="58" ht="15" customHeight="1">
      <x:c r="A58" s="1"/>
      <x:c r="B58" s="1"/>
      <x:c r="C58" s="1"/>
      <x:c r="D58" s="1"/>
      <x:c r="E58" s="1"/>
      <x:c r="F58" s="1"/>
      <x:c r="G58" s="1"/>
    </x:row>
    <x:row r="59" ht="15" customHeight="1">
      <x:c r="A59" s="27" t="str">
        <x:v>Singles Cricket Low Darts</x:v>
      </x:c>
      <x:c r="B59" s="10"/>
      <x:c r="C59" s="10"/>
      <x:c r="D59" s="10"/>
      <x:c r="E59" s="10"/>
      <x:c r="F59" s="10"/>
      <x:c r="G59" s="10"/>
    </x:row>
    <x:row r="60" ht="15" customHeight="1">
      <x:c r="A60" s="10" t="str">
        <x:f>'Week 2 Data'!V30</x:f>
        <x:v>Week 2: 21 - Michael Corona (M)</x:v>
      </x:c>
      <x:c r="B60" s="10"/>
      <x:c r="C60" s="10"/>
      <x:c r="D60" s="10"/>
      <x:c r="E60" s="10"/>
      <x:c r="F60" s="10"/>
      <x:c r="G60" s="10"/>
    </x:row>
    <x:row r="61" ht="15" customHeight="1">
      <x:c r="A61" s="10" t="str">
        <x:f>'Week 2 Data'!V31</x:f>
        <x:v>Week 2: 22 - Bert Brown (F)</x:v>
      </x:c>
      <x:c r="B61" s="10"/>
      <x:c r="C61" s="10"/>
      <x:c r="D61" s="10"/>
      <x:c r="E61" s="10"/>
      <x:c r="F61" s="10"/>
      <x:c r="G61" s="10"/>
    </x:row>
    <x:row r="62" ht="15" customHeight="1">
      <x:c r="A62" s="10" t="str">
        <x:f>'Week 2 Data'!V32</x:f>
        <x:v>Season: 21 - Michael Corona (M)</x:v>
      </x:c>
      <x:c r="B62" s="10"/>
      <x:c r="C62" s="10"/>
      <x:c r="D62" s="10"/>
      <x:c r="E62" s="10"/>
      <x:c r="F62" s="10"/>
      <x:c r="G62" s="10"/>
    </x:row>
    <x:row r="63" ht="15" customHeight="1">
      <x:c r="A63" s="10" t="str">
        <x:f>'Week 2 Data'!V33</x:f>
        <x:v>Season: 22 - Bert Brown (F)</x:v>
      </x:c>
      <x:c r="B63" s="10"/>
      <x:c r="C63" s="10"/>
      <x:c r="D63" s="10"/>
      <x:c r="E63" s="10"/>
      <x:c r="F63" s="10"/>
      <x:c r="G63" s="10"/>
    </x:row>
    <x:row r="64" ht="15" customHeight="1">
      <x:c r="A64" s="1"/>
      <x:c r="B64" s="1"/>
      <x:c r="C64" s="1"/>
      <x:c r="D64" s="1"/>
      <x:c r="E64" s="1"/>
      <x:c r="F64" s="1"/>
      <x:c r="G64" s="1"/>
    </x:row>
    <x:row r="65" ht="15" customHeight="1">
      <x:c r="A65" s="1"/>
      <x:c r="B65" s="1"/>
      <x:c r="C65" s="1"/>
      <x:c r="D65" s="1"/>
      <x:c r="E65" s="1"/>
      <x:c r="F65" s="1"/>
      <x:c r="G65" s="1"/>
    </x:row>
    <x:row r="66" ht="15" customHeight="1">
      <x:c r="A66" s="27" t="str">
        <x:v>High Out</x:v>
      </x:c>
      <x:c r="B66" s="10"/>
      <x:c r="C66" s="10"/>
      <x:c r="D66" s="10"/>
      <x:c r="E66" s="10"/>
      <x:c r="F66" s="10"/>
      <x:c r="G66" s="10"/>
    </x:row>
    <x:row r="67" ht="15" customHeight="1">
      <x:c r="A67" s="10" t="str">
        <x:f>'Week 2 Data'!V34</x:f>
        <x:v>Week 2: M - Michael Corona (74)</x:v>
      </x:c>
      <x:c r="B67" s="10"/>
      <x:c r="C67" s="10"/>
      <x:c r="D67" s="10"/>
      <x:c r="E67" s="10"/>
      <x:c r="F67" s="10"/>
      <x:c r="G67" s="10"/>
    </x:row>
    <x:row r="68" ht="15" customHeight="1">
      <x:c r="A68" s="10" t="str">
        <x:f>'Week 2 Data'!V35</x:f>
        <x:v>Week 2: F - Not recorded</x:v>
      </x:c>
      <x:c r="B68" s="10"/>
      <x:c r="C68" s="10"/>
      <x:c r="D68" s="10"/>
      <x:c r="E68" s="10"/>
      <x:c r="F68" s="10"/>
      <x:c r="G68" s="10"/>
    </x:row>
    <x:row r="69" ht="15" customHeight="1">
      <x:c r="A69" s="10" t="str">
        <x:f>'Week 2 Data'!V36</x:f>
        <x:v>Season: M - Michael Corona (74)</x:v>
      </x:c>
      <x:c r="B69" s="10"/>
      <x:c r="C69" s="10"/>
      <x:c r="D69" s="10"/>
      <x:c r="E69" s="10"/>
      <x:c r="F69" s="10"/>
      <x:c r="G69" s="10"/>
    </x:row>
    <x:row r="70" ht="15" customHeight="1">
      <x:c r="A70" s="10" t="str">
        <x:f>'Week 2 Data'!V37</x:f>
        <x:v>Season: F - Lindsey Roden (80)</x:v>
      </x:c>
      <x:c r="B70" s="10"/>
      <x:c r="C70" s="10"/>
      <x:c r="D70" s="10"/>
      <x:c r="E70" s="10"/>
      <x:c r="F70" s="10"/>
      <x:c r="G70" s="10"/>
    </x:row>
    <x:row r="71" ht="15" customHeight="1">
      <x:c r="A71" s="1"/>
      <x:c r="B71" s="1"/>
      <x:c r="C71" s="1"/>
      <x:c r="D71" s="1"/>
      <x:c r="E71" s="1"/>
      <x:c r="F71" s="1"/>
      <x:c r="G71" s="1"/>
    </x:row>
    <x:row r="72" ht="15" customHeight="1">
      <x:c r="A72" s="1"/>
      <x:c r="B72" s="1"/>
      <x:c r="C72" s="1"/>
      <x:c r="D72" s="1"/>
      <x:c r="E72" s="1"/>
      <x:c r="F72" s="1"/>
      <x:c r="G72" s="1"/>
    </x:row>
    <x:row r="73" ht="15" customHeight="1">
      <x:c r="A73" s="27" t="str">
        <x:v>9 Hits</x:v>
      </x:c>
      <x:c r="B73" s="10"/>
      <x:c r="C73" s="10"/>
      <x:c r="D73" s="10"/>
      <x:c r="E73" s="10"/>
      <x:c r="F73" s="10"/>
      <x:c r="G73" s="10"/>
    </x:row>
    <x:row r="74" ht="15" customHeight="1">
      <x:c r="A74" s="10" t="str">
        <x:f>'Week 2 Data'!V38</x:f>
        <x:v>Week 2: None recorded</x:v>
      </x:c>
      <x:c r="B74" s="10"/>
      <x:c r="C74" s="10"/>
      <x:c r="D74" s="10"/>
      <x:c r="E74" s="10"/>
      <x:c r="F74" s="10"/>
      <x:c r="G74" s="10"/>
    </x:row>
    <x:row r="75" ht="15" customHeight="1">
      <x:c r="A75" s="10" t="str">
        <x:f>'Week 2 Data'!V39</x:f>
        <x:v>Season: None recorded</x:v>
      </x:c>
      <x:c r="B75" s="10"/>
      <x:c r="C75" s="10"/>
      <x:c r="D75" s="10"/>
      <x:c r="E75" s="10"/>
      <x:c r="F75" s="10"/>
      <x:c r="G75" s="10"/>
    </x:row>
    <x:row r="76" ht="15" customHeight="1">
      <x:c r="A76" s="1"/>
      <x:c r="B76" s="1"/>
      <x:c r="C76" s="1"/>
      <x:c r="D76" s="1"/>
      <x:c r="E76" s="1"/>
      <x:c r="F76" s="1"/>
      <x:c r="G76" s="1"/>
    </x:row>
    <x:row r="77" ht="15" customHeight="1">
      <x:c r="A77" s="1"/>
      <x:c r="B77" s="1"/>
      <x:c r="C77" s="1"/>
      <x:c r="D77" s="1"/>
      <x:c r="E77" s="1"/>
      <x:c r="F77" s="1"/>
      <x:c r="G77" s="1"/>
    </x:row>
    <x:row r="78" ht="15" customHeight="1">
      <x:c r="A78" s="27" t="str">
        <x:v>4 Bulls</x:v>
      </x:c>
      <x:c r="B78" s="10"/>
      <x:c r="C78" s="10"/>
      <x:c r="D78" s="10"/>
      <x:c r="E78" s="10"/>
      <x:c r="F78" s="10"/>
      <x:c r="G78" s="10"/>
    </x:row>
    <x:row r="79" ht="15" customHeight="1">
      <x:c r="A79" s="10" t="str">
        <x:f>'Week 2 Data'!V40</x:f>
        <x:v>Week 2: Travis Testerman</x:v>
      </x:c>
      <x:c r="B79" s="10"/>
      <x:c r="C79" s="10"/>
      <x:c r="D79" s="10"/>
      <x:c r="E79" s="10"/>
      <x:c r="F79" s="10"/>
      <x:c r="G79" s="10"/>
    </x:row>
    <x:row r="80" ht="15" customHeight="1">
      <x:c r="A80" s="10" t="str">
        <x:f>'Week 2 Data'!V41</x:f>
        <x:v>Week 2: Jake Harris</x:v>
      </x:c>
      <x:c r="B80" s="10"/>
      <x:c r="C80" s="10"/>
      <x:c r="D80" s="10"/>
      <x:c r="E80" s="10"/>
      <x:c r="F80" s="10"/>
      <x:c r="G80" s="10"/>
    </x:row>
    <x:row r="81" ht="15" customHeight="1">
      <x:c r="A81" s="10" t="str">
        <x:f>'Week 2 Data'!V42</x:f>
        <x:v>Week 2: Roy Sanchez</x:v>
      </x:c>
      <x:c r="B81" s="10"/>
      <x:c r="C81" s="10"/>
      <x:c r="D81" s="10"/>
      <x:c r="E81" s="10"/>
      <x:c r="F81" s="10"/>
      <x:c r="G81" s="10"/>
    </x:row>
    <x:row r="82" ht="15" customHeight="1">
      <x:c r="A82" s="10" t="str">
        <x:f>'Week 2 Data'!V43</x:f>
        <x:v>Season: Jake Harris</x:v>
      </x:c>
      <x:c r="B82" s="10"/>
      <x:c r="C82" s="10"/>
      <x:c r="D82" s="10"/>
      <x:c r="E82" s="10"/>
      <x:c r="F82" s="10"/>
      <x:c r="G82" s="10"/>
    </x:row>
    <x:row r="83" ht="15" customHeight="1">
      <x:c r="A83" s="10" t="str">
        <x:f>'Week 2 Data'!V44</x:f>
        <x:v>Season: Kristina Geiser</x:v>
      </x:c>
      <x:c r="B83" s="10"/>
      <x:c r="C83" s="10"/>
      <x:c r="D83" s="10"/>
      <x:c r="E83" s="10"/>
      <x:c r="F83" s="10"/>
      <x:c r="G83" s="10"/>
    </x:row>
    <x:row r="84" ht="15" customHeight="1">
      <x:c r="A84" s="10" t="str">
        <x:f>'Week 2 Data'!V45</x:f>
        <x:v>Season: Roy Sanchez</x:v>
      </x:c>
      <x:c r="B84" s="10"/>
      <x:c r="C84" s="10"/>
      <x:c r="D84" s="10"/>
      <x:c r="E84" s="10"/>
      <x:c r="F84" s="10"/>
      <x:c r="G84" s="10"/>
    </x:row>
    <x:row r="85" ht="15" customHeight="1">
      <x:c r="A85" s="10" t="str">
        <x:f>'Week 2 Data'!V46</x:f>
        <x:v>Season: Travis Testerman</x:v>
      </x:c>
      <x:c r="B85" s="10"/>
      <x:c r="C85" s="10"/>
      <x:c r="D85" s="10"/>
      <x:c r="E85" s="10"/>
      <x:c r="F85" s="10"/>
      <x:c r="G85" s="10"/>
    </x:row>
    <x:row r="86" ht="15" customHeight="1">
      <x:c r="A86" s="1"/>
      <x:c r="B86" s="1"/>
      <x:c r="C86" s="1"/>
      <x:c r="D86" s="1"/>
      <x:c r="E86" s="1"/>
      <x:c r="F86" s="1"/>
      <x:c r="G86" s="1"/>
    </x:row>
    <x:row r="87" ht="15" customHeight="1">
      <x:c r="A87" s="1"/>
      <x:c r="B87" s="1"/>
      <x:c r="C87" s="1"/>
      <x:c r="D87" s="1"/>
      <x:c r="E87" s="1"/>
      <x:c r="F87" s="1"/>
      <x:c r="G87" s="1"/>
    </x:row>
    <x:row r="88" ht="15" customHeight="1">
      <x:c r="A88" s="27" t="str">
        <x:v>Ton 80</x:v>
      </x:c>
      <x:c r="B88" s="10"/>
      <x:c r="C88" s="10"/>
      <x:c r="D88" s="10"/>
      <x:c r="E88" s="10"/>
      <x:c r="F88" s="10"/>
      <x:c r="G88" s="10"/>
    </x:row>
    <x:row r="89" ht="15" customHeight="1">
      <x:c r="A89" s="10" t="str">
        <x:f>'Week 2 Data'!V47</x:f>
        <x:v>Week 2: Not supplied</x:v>
      </x:c>
      <x:c r="B89" s="10"/>
      <x:c r="C89" s="10"/>
      <x:c r="D89" s="10"/>
      <x:c r="E89" s="10"/>
      <x:c r="F89" s="10"/>
      <x:c r="G89" s="10"/>
    </x:row>
    <x:row r="90" ht="15" customHeight="1">
      <x:c r="A90" s="10" t="str">
        <x:f>'Week 2 Data'!V48</x:f>
        <x:v>Season: None recorded</x:v>
      </x:c>
      <x:c r="B90" s="10"/>
      <x:c r="C90" s="10"/>
      <x:c r="D90" s="10"/>
      <x:c r="E90" s="10"/>
      <x:c r="F90" s="10"/>
      <x:c r="G90" s="10"/>
    </x:row>
    <x:row r="91" ht="15" customHeight="1">
      <x:c r="A91" s="1"/>
      <x:c r="B91" s="1"/>
      <x:c r="C91" s="1"/>
      <x:c r="D91" s="1"/>
      <x:c r="E91" s="1"/>
      <x:c r="F91" s="1"/>
      <x:c r="G91" s="1"/>
    </x:row>
    <x:row r="92" ht="15" customHeight="1">
      <x:c r="A92" s="1"/>
      <x:c r="B92" s="1"/>
      <x:c r="C92" s="1"/>
      <x:c r="D92" s="1"/>
      <x:c r="E92" s="1"/>
      <x:c r="F92" s="1"/>
      <x:c r="G92" s="1"/>
    </x:row>
    <x:row r="93" ht="15" customHeight="1">
      <x:c r="A93" s="27" t="str">
        <x:v>Weekly QP's by Team</x:v>
      </x:c>
      <x:c r="B93" s="10"/>
      <x:c r="C93" s="10"/>
      <x:c r="D93" s="10"/>
      <x:c r="E93" s="10"/>
      <x:c r="F93" s="10"/>
      <x:c r="G93" s="10"/>
    </x:row>
    <x:row r="94" ht="15" customHeight="1">
      <x:c r="A94" s="1"/>
      <x:c r="B94" s="1"/>
      <x:c r="C94" s="1"/>
      <x:c r="D94" s="1"/>
      <x:c r="E94" s="1"/>
      <x:c r="F94" s="1"/>
      <x:c r="G94" s="1"/>
    </x:row>
    <x:row r="95" ht="15" customHeight="1">
      <x:c r="A95" s="22" t="str">
        <x:f>'Week 2 Data'!V6</x:f>
        <x:v>Bulls Hitters</x:v>
      </x:c>
      <x:c r="B95" s="22"/>
      <x:c r="C95" s="21" t="n">
        <x:f>'Week 2 Data'!AF6</x:f>
        <x:v>1134</x:v>
      </x:c>
      <x:c r="D95" s="10"/>
      <x:c r="E95" s="10"/>
      <x:c r="F95" s="10"/>
      <x:c r="G95" s="10"/>
    </x:row>
    <x:row r="96" ht="15" customHeight="1">
      <x:c r="A96" s="22" t="str">
        <x:f>'Week 2 Data'!V15</x:f>
        <x:v>Darty Minds</x:v>
      </x:c>
      <x:c r="B96" s="22"/>
      <x:c r="C96" s="21" t="n">
        <x:f>'Week 2 Data'!AF15</x:f>
        <x:v>781</x:v>
      </x:c>
      <x:c r="D96" s="10"/>
      <x:c r="E96" s="10"/>
      <x:c r="F96" s="10"/>
      <x:c r="G96" s="10"/>
    </x:row>
    <x:row r="97" ht="15" customHeight="1">
      <x:c r="A97" s="22" t="str">
        <x:f>'Week 2 Data'!V10</x:f>
        <x:v>Slim's Shooters</x:v>
      </x:c>
      <x:c r="B97" s="22"/>
      <x:c r="C97" s="21" t="n">
        <x:f>'Week 2 Data'!AF10</x:f>
        <x:v>673</x:v>
      </x:c>
      <x:c r="D97" s="10"/>
      <x:c r="E97" s="10"/>
      <x:c r="F97" s="10"/>
      <x:c r="G97" s="10"/>
    </x:row>
    <x:row r="98" ht="15" customHeight="1">
      <x:c r="A98" s="22" t="str">
        <x:f>'Week 2 Data'!V12</x:f>
        <x:v>3 in a Bed</x:v>
      </x:c>
      <x:c r="B98" s="22"/>
      <x:c r="C98" s="21" t="n">
        <x:f>'Week 2 Data'!AF12</x:f>
        <x:v>441</x:v>
      </x:c>
      <x:c r="D98" s="10"/>
      <x:c r="E98" s="10"/>
      <x:c r="F98" s="10"/>
      <x:c r="G98" s="10"/>
    </x:row>
    <x:row r="99" ht="15" customHeight="1">
      <x:c r="A99" s="22" t="str">
        <x:f>'Week 2 Data'!V16</x:f>
        <x:v>The Funsters</x:v>
      </x:c>
      <x:c r="B99" s="22"/>
      <x:c r="C99" s="21" t="n">
        <x:f>'Week 2 Data'!AF16</x:f>
        <x:v>220</x:v>
      </x:c>
      <x:c r="D99" s="10"/>
      <x:c r="E99" s="10"/>
      <x:c r="F99" s="10"/>
      <x:c r="G99" s="10"/>
    </x:row>
    <x:row r="100" ht="30" customHeight="1">
      <x:c r="A100" s="26" t="str">
        <x:f>'Week 2 Data'!V8</x:f>
        <x:v>Participation Trophy Pending</x:v>
      </x:c>
      <x:c r="B100" s="22"/>
      <x:c r="C100" s="21" t="n">
        <x:f>'Week 2 Data'!AF8</x:f>
        <x:v>217</x:v>
      </x:c>
      <x:c r="D100" s="10"/>
      <x:c r="E100" s="10"/>
      <x:c r="F100" s="10"/>
      <x:c r="G100" s="10"/>
    </x:row>
    <x:row r="101" ht="15" customHeight="1">
      <x:c r="A101" s="22" t="str">
        <x:f>'Week 2 Data'!V9</x:f>
        <x:v>Buckin Foneheads</x:v>
      </x:c>
      <x:c r="B101" s="22"/>
      <x:c r="C101" s="21" t="n">
        <x:f>'Week 2 Data'!AF9</x:f>
        <x:v>200</x:v>
      </x:c>
      <x:c r="D101" s="10"/>
      <x:c r="E101" s="10"/>
      <x:c r="F101" s="10"/>
      <x:c r="G101" s="10"/>
    </x:row>
    <x:row r="102" ht="15" customHeight="1">
      <x:c r="A102" s="22" t="str">
        <x:f>'Week 2 Data'!V13</x:f>
        <x:v>Dartaholics</x:v>
      </x:c>
      <x:c r="B102" s="22"/>
      <x:c r="C102" s="21" t="n">
        <x:f>'Week 2 Data'!AF13</x:f>
        <x:v>124</x:v>
      </x:c>
      <x:c r="D102" s="10"/>
      <x:c r="E102" s="10"/>
      <x:c r="F102" s="10"/>
      <x:c r="G102" s="10"/>
    </x:row>
    <x:row r="103" ht="15" customHeight="1">
      <x:c r="A103" s="22" t="str">
        <x:f>'Week 2 Data'!V14</x:f>
        <x:v>Triple Threat</x:v>
      </x:c>
      <x:c r="B103" s="22"/>
      <x:c r="C103" s="21" t="n">
        <x:f>'Week 2 Data'!AF14</x:f>
        <x:v>100</x:v>
      </x:c>
      <x:c r="D103" s="10"/>
      <x:c r="E103" s="10"/>
      <x:c r="F103" s="10"/>
      <x:c r="G103" s="10"/>
    </x:row>
    <x:row r="104" ht="15" customHeight="1">
      <x:c r="A104" s="22" t="str">
        <x:f>'Week 2 Data'!V11</x:f>
        <x:v>With Ourselves</x:v>
      </x:c>
      <x:c r="B104" s="22"/>
      <x:c r="C104" s="21" t="n">
        <x:f>'Week 2 Data'!AF11</x:f>
        <x:v>95</x:v>
      </x:c>
      <x:c r="D104" s="10"/>
      <x:c r="E104" s="10"/>
      <x:c r="F104" s="10"/>
      <x:c r="G104" s="10"/>
    </x:row>
    <x:row r="105" ht="15" customHeight="1">
      <x:c r="A105" s="22" t="str">
        <x:f>'Week 2 Data'!V7</x:f>
        <x:v>Trippers</x:v>
      </x:c>
      <x:c r="B105" s="22"/>
      <x:c r="C105" s="21" t="n">
        <x:f>'Week 2 Data'!AF7</x:f>
        <x:v>0</x:v>
      </x:c>
      <x:c r="D105" s="10"/>
      <x:c r="E105" s="10"/>
      <x:c r="F105" s="10"/>
      <x:c r="G105" s="10"/>
    </x:row>
    <x:row r="106" ht="15" customHeight="1">
      <x:c r="A106" s="1"/>
      <x:c r="B106" s="1"/>
      <x:c r="C106" s="1"/>
      <x:c r="D106" s="1"/>
      <x:c r="E106" s="1"/>
      <x:c r="F106" s="1"/>
      <x:c r="G106" s="1"/>
    </x:row>
    <x:row r="107" ht="15" customHeight="1">
      <x:c r="A107" s="1"/>
      <x:c r="B107" s="1"/>
      <x:c r="C107" s="1"/>
      <x:c r="D107" s="1"/>
      <x:c r="E107" s="1"/>
      <x:c r="F107" s="1"/>
      <x:c r="G107" s="1"/>
    </x:row>
    <x:row r="108" ht="15" customHeight="1">
      <x:c r="A108" s="27" t="str">
        <x:v>Weekly QP's Men</x:v>
      </x:c>
      <x:c r="B108" s="10"/>
      <x:c r="C108" s="31"/>
      <x:c r="D108" s="10"/>
      <x:c r="E108" s="10"/>
      <x:c r="F108" s="10"/>
      <x:c r="G108" s="10"/>
    </x:row>
    <x:row r="109" ht="15" customHeight="1">
      <x:c r="A109" s="27"/>
      <x:c r="B109" s="25" t="str">
        <x:f>'Week 2 Data'!B34</x:f>
        <x:v>Jake</x:v>
      </x:c>
      <x:c r="C109" s="33" t="str">
        <x:f>'Week 2 Data'!C34</x:f>
        <x:v>Harris</x:v>
      </x:c>
      <x:c r="D109" s="21" t="n">
        <x:f>'Week 2 Data'!AD34</x:f>
        <x:v>481</x:v>
      </x:c>
      <x:c r="E109" s="10"/>
      <x:c r="F109" s="37"/>
      <x:c r="G109" s="40"/>
    </x:row>
    <x:row r="110" ht="15" customHeight="1">
      <x:c r="A110" s="27"/>
      <x:c r="B110" s="25" t="str">
        <x:f>'Week 2 Data'!B80</x:f>
        <x:v>Travis</x:v>
      </x:c>
      <x:c r="C110" s="33" t="str">
        <x:f>'Week 2 Data'!C80</x:f>
        <x:v>Testerman</x:v>
      </x:c>
      <x:c r="D110" s="21" t="n">
        <x:f>'Week 2 Data'!AD80</x:f>
        <x:v>369</x:v>
      </x:c>
      <x:c r="E110" s="10"/>
      <x:c r="F110" s="37"/>
      <x:c r="G110" s="40"/>
    </x:row>
    <x:row r="111" ht="15" customHeight="1">
      <x:c r="A111" s="27"/>
      <x:c r="B111" s="25" t="str">
        <x:f>'Week 2 Data'!B60</x:f>
        <x:v>Pete</x:v>
      </x:c>
      <x:c r="C111" s="33" t="str">
        <x:f>'Week 2 Data'!C60</x:f>
        <x:v>Mendez</x:v>
      </x:c>
      <x:c r="D111" s="21" t="n">
        <x:f>'Week 2 Data'!AD60</x:f>
        <x:v>330</x:v>
      </x:c>
      <x:c r="E111" s="10"/>
      <x:c r="F111" s="37"/>
      <x:c r="G111" s="40"/>
    </x:row>
    <x:row r="112" ht="15" customHeight="1">
      <x:c r="A112" s="27"/>
      <x:c r="B112" s="25" t="str">
        <x:f>'Week 2 Data'!B16</x:f>
        <x:v>Chris</x:v>
      </x:c>
      <x:c r="C112" s="33" t="str">
        <x:f>'Week 2 Data'!C16</x:f>
        <x:v>Hackett</x:v>
      </x:c>
      <x:c r="D112" s="21" t="n">
        <x:f>'Week 2 Data'!AD16</x:f>
        <x:v>240</x:v>
      </x:c>
      <x:c r="E112" s="10"/>
      <x:c r="F112" s="37"/>
      <x:c r="G112" s="40"/>
    </x:row>
    <x:row r="113" ht="15" customHeight="1">
      <x:c r="A113" s="27"/>
      <x:c r="B113" s="25" t="str">
        <x:f>'Week 2 Data'!B75</x:f>
        <x:v>Ted</x:v>
      </x:c>
      <x:c r="C113" s="33" t="str">
        <x:f>'Week 2 Data'!C75</x:f>
        <x:v>Wheaton, Sr</x:v>
      </x:c>
      <x:c r="D113" s="21" t="n">
        <x:f>'Week 2 Data'!AD75</x:f>
        <x:v>222</x:v>
      </x:c>
      <x:c r="E113" s="10"/>
      <x:c r="F113" s="37"/>
      <x:c r="G113" s="40"/>
    </x:row>
    <x:row r="114" ht="15" customHeight="1">
      <x:c r="A114" s="27"/>
      <x:c r="B114" s="25" t="str">
        <x:f>'Week 2 Data'!B9</x:f>
        <x:v>Ash</x:v>
      </x:c>
      <x:c r="C114" s="33" t="str">
        <x:f>'Week 2 Data'!C9</x:f>
        <x:v>Bengston</x:v>
      </x:c>
      <x:c r="D114" s="21" t="n">
        <x:f>'Week 2 Data'!AD9</x:f>
        <x:v>220</x:v>
      </x:c>
      <x:c r="E114" s="10"/>
      <x:c r="F114" s="37"/>
      <x:c r="G114" s="40"/>
    </x:row>
    <x:row r="115" ht="15" customHeight="1">
      <x:c r="A115" s="27"/>
      <x:c r="B115" s="25" t="str">
        <x:f>'Week 2 Data'!B83</x:f>
        <x:v>Wayne</x:v>
      </x:c>
      <x:c r="C115" s="33" t="str">
        <x:f>'Week 2 Data'!C83</x:f>
        <x:v>Mackey</x:v>
      </x:c>
      <x:c r="D115" s="21" t="n">
        <x:f>'Week 2 Data'!AD83</x:f>
        <x:v>200</x:v>
      </x:c>
      <x:c r="E115" s="10"/>
      <x:c r="F115" s="37"/>
      <x:c r="G115" s="40"/>
    </x:row>
    <x:row r="116" ht="15" customHeight="1">
      <x:c r="A116" s="27"/>
      <x:c r="B116" s="25" t="str">
        <x:f>'Week 2 Data'!B39</x:f>
        <x:v>Joe</x:v>
      </x:c>
      <x:c r="C116" s="33" t="str">
        <x:f>'Week 2 Data'!C39</x:f>
        <x:v>Nowak</x:v>
      </x:c>
      <x:c r="D116" s="21" t="n">
        <x:f>'Week 2 Data'!AD39</x:f>
        <x:v>195</x:v>
      </x:c>
      <x:c r="E116" s="10"/>
      <x:c r="F116" s="37"/>
      <x:c r="G116" s="40"/>
    </x:row>
    <x:row r="117" ht="15" customHeight="1">
      <x:c r="A117" s="27"/>
      <x:c r="B117" s="25" t="str">
        <x:f>'Week 2 Data'!B41</x:f>
        <x:v>John</x:v>
      </x:c>
      <x:c r="C117" s="33" t="str">
        <x:f>'Week 2 Data'!C41</x:f>
        <x:v>Palacios</x:v>
      </x:c>
      <x:c r="D117" s="21" t="n">
        <x:f>'Week 2 Data'!AD41</x:f>
        <x:v>140</x:v>
      </x:c>
      <x:c r="E117" s="10"/>
      <x:c r="F117" s="37"/>
      <x:c r="G117" s="40"/>
    </x:row>
    <x:row r="118" ht="15" customHeight="1">
      <x:c r="A118" s="27"/>
      <x:c r="B118" s="25" t="str">
        <x:f>'Week 2 Data'!B12</x:f>
        <x:v>Billy</x:v>
      </x:c>
      <x:c r="C118" s="33" t="str">
        <x:f>'Week 2 Data'!C12</x:f>
        <x:v>Dedek</x:v>
      </x:c>
      <x:c r="D118" s="21" t="n">
        <x:f>'Week 2 Data'!AD12</x:f>
        <x:v>125</x:v>
      </x:c>
      <x:c r="E118" s="10"/>
      <x:c r="F118" s="37"/>
      <x:c r="G118" s="40"/>
    </x:row>
    <x:row r="119" ht="15" customHeight="1">
      <x:c r="A119" s="27"/>
      <x:c r="B119" s="25" t="str">
        <x:f>'Week 2 Data'!B22</x:f>
        <x:v>Donnie</x:v>
      </x:c>
      <x:c r="C119" s="33" t="str">
        <x:f>'Week 2 Data'!C22</x:f>
        <x:v>Guinn</x:v>
      </x:c>
      <x:c r="D119" s="21" t="n">
        <x:f>'Week 2 Data'!AD22</x:f>
        <x:v>121</x:v>
      </x:c>
      <x:c r="E119" s="10"/>
      <x:c r="F119" s="37"/>
      <x:c r="G119" s="40"/>
    </x:row>
    <x:row r="120" ht="15" customHeight="1">
      <x:c r="A120" s="27"/>
      <x:c r="B120" s="25" t="str">
        <x:f>'Week 2 Data'!B20</x:f>
        <x:v>David</x:v>
      </x:c>
      <x:c r="C120" s="33" t="str">
        <x:f>'Week 2 Data'!C20</x:f>
        <x:v>Hackett</x:v>
      </x:c>
      <x:c r="D120" s="21" t="n">
        <x:f>'Week 2 Data'!AD20</x:f>
        <x:v>119</x:v>
      </x:c>
      <x:c r="E120" s="10"/>
      <x:c r="F120" s="37"/>
      <x:c r="G120" s="40"/>
    </x:row>
    <x:row r="121" ht="15" customHeight="1">
      <x:c r="A121" s="27"/>
      <x:c r="B121" s="25" t="str">
        <x:f>'Week 2 Data'!B71</x:f>
        <x:v>Stacey</x:v>
      </x:c>
      <x:c r="C121" s="33" t="str">
        <x:f>'Week 2 Data'!C71</x:f>
        <x:v>Daws</x:v>
      </x:c>
      <x:c r="D121" s="21" t="n">
        <x:f>'Week 2 Data'!AD71</x:f>
        <x:v>112</x:v>
      </x:c>
      <x:c r="E121" s="10"/>
      <x:c r="F121" s="37"/>
      <x:c r="G121" s="40"/>
    </x:row>
    <x:row r="122" ht="15" customHeight="1">
      <x:c r="A122" s="27"/>
      <x:c r="B122" s="25" t="str">
        <x:f>'Week 2 Data'!B43</x:f>
        <x:v>Julian</x:v>
      </x:c>
      <x:c r="C122" s="33" t="str">
        <x:f>'Week 2 Data'!C43</x:f>
        <x:v>Cortez</x:v>
      </x:c>
      <x:c r="D122" s="21" t="n">
        <x:f>'Week 2 Data'!AD43</x:f>
        <x:v>100</x:v>
      </x:c>
      <x:c r="E122" s="10"/>
      <x:c r="F122" s="37"/>
      <x:c r="G122" s="40"/>
    </x:row>
    <x:row r="123" ht="15" customHeight="1">
      <x:c r="A123" s="27"/>
      <x:c r="B123" s="25" t="str">
        <x:f>'Week 2 Data'!B53</x:f>
        <x:v>Matt</x:v>
      </x:c>
      <x:c r="C123" s="33" t="str">
        <x:f>'Week 2 Data'!C53</x:f>
        <x:v>Cozbey</x:v>
      </x:c>
      <x:c r="D123" s="21" t="n">
        <x:f>'Week 2 Data'!AD53</x:f>
        <x:v>100</x:v>
      </x:c>
      <x:c r="E123" s="10"/>
      <x:c r="F123" s="37"/>
      <x:c r="G123" s="40"/>
    </x:row>
    <x:row r="124" ht="15" customHeight="1">
      <x:c r="A124" s="27"/>
      <x:c r="B124" s="25" t="str">
        <x:f>'Week 2 Data'!B40</x:f>
        <x:v>John</x:v>
      </x:c>
      <x:c r="C124" s="33" t="str">
        <x:f>'Week 2 Data'!C40</x:f>
        <x:v>Landis</x:v>
      </x:c>
      <x:c r="D124" s="21" t="n">
        <x:f>'Week 2 Data'!AD40</x:f>
        <x:v>100</x:v>
      </x:c>
      <x:c r="E124" s="10"/>
      <x:c r="F124" s="37"/>
      <x:c r="G124" s="40"/>
    </x:row>
    <x:row r="125" ht="15" customHeight="1">
      <x:c r="A125" s="27"/>
      <x:c r="B125" s="25" t="str">
        <x:f>'Week 2 Data'!B63</x:f>
        <x:v>Roy</x:v>
      </x:c>
      <x:c r="C125" s="33" t="str">
        <x:f>'Week 2 Data'!C63</x:f>
        <x:v>Sanchez</x:v>
      </x:c>
      <x:c r="D125" s="21" t="n">
        <x:f>'Week 2 Data'!AD63</x:f>
        <x:v>100</x:v>
      </x:c>
      <x:c r="E125" s="10"/>
      <x:c r="F125" s="37"/>
      <x:c r="G125" s="40"/>
    </x:row>
    <x:row r="126" ht="15" customHeight="1">
      <x:c r="A126" s="1"/>
      <x:c r="B126" s="1"/>
      <x:c r="C126" s="1"/>
      <x:c r="D126" s="1"/>
      <x:c r="E126" s="1"/>
      <x:c r="F126" s="1"/>
      <x:c r="G126" s="1"/>
    </x:row>
    <x:row r="127" ht="15" customHeight="1">
      <x:c r="A127" s="1"/>
      <x:c r="B127" s="1"/>
      <x:c r="C127" s="1"/>
      <x:c r="D127" s="1"/>
      <x:c r="E127" s="1"/>
      <x:c r="F127" s="1"/>
      <x:c r="G127" s="1"/>
    </x:row>
    <x:row r="128" ht="15" customHeight="1">
      <x:c r="A128" s="27" t="str">
        <x:v>Weekly QP's Ladies</x:v>
      </x:c>
      <x:c r="B128" s="10"/>
      <x:c r="C128" s="10"/>
      <x:c r="D128" s="10"/>
      <x:c r="E128" s="10"/>
      <x:c r="F128" s="10"/>
      <x:c r="G128" s="10"/>
    </x:row>
    <x:row r="129" ht="15" customHeight="1">
      <x:c r="A129" s="10"/>
      <x:c r="B129" s="25" t="str">
        <x:f>'Week 2 Data'!B50</x:f>
        <x:v>Lindsey</x:v>
      </x:c>
      <x:c r="C129" s="25" t="str">
        <x:f>'Week 2 Data'!C50</x:f>
        <x:v>Roden</x:v>
      </x:c>
      <x:c r="D129" s="42" t="n">
        <x:f>'Week 2 Data'!AD50</x:f>
        <x:v>287</x:v>
      </x:c>
      <x:c r="E129" s="10"/>
      <x:c r="F129" s="37"/>
      <x:c r="G129" s="40"/>
    </x:row>
    <x:row r="130" ht="15" customHeight="1">
      <x:c r="A130" s="10"/>
      <x:c r="B130" s="25" t="str">
        <x:f>'Week 2 Data'!B47</x:f>
        <x:v>Kristy</x:v>
      </x:c>
      <x:c r="C130" s="25" t="str">
        <x:f>'Week 2 Data'!C47</x:f>
        <x:v>Thurman</x:v>
      </x:c>
      <x:c r="D130" s="42" t="n">
        <x:f>'Week 2 Data'!AD47</x:f>
        <x:v>124</x:v>
      </x:c>
      <x:c r="E130" s="10"/>
      <x:c r="F130" s="37"/>
      <x:c r="G130" s="40"/>
    </x:row>
    <x:row r="131" ht="15" customHeight="1">
      <x:c r="A131" s="10"/>
      <x:c r="B131" s="25" t="str">
        <x:f>'Week 2 Data'!B82</x:f>
        <x:v>Victoria</x:v>
      </x:c>
      <x:c r="C131" s="25" t="str">
        <x:f>'Week 2 Data'!C82</x:f>
        <x:v>Salinas</x:v>
      </x:c>
      <x:c r="D131" s="42" t="n">
        <x:f>'Week 2 Data'!AD82</x:f>
        <x:v>105</x:v>
      </x:c>
      <x:c r="E131" s="10"/>
      <x:c r="F131" s="37"/>
      <x:c r="G131" s="40"/>
    </x:row>
    <x:row r="132" ht="15" customHeight="1">
      <x:c r="A132" s="10"/>
      <x:c r="B132" s="25" t="str">
        <x:f>'Week 2 Data'!B11</x:f>
        <x:v>Bert</x:v>
      </x:c>
      <x:c r="C132" s="25" t="str">
        <x:f>'Week 2 Data'!C11</x:f>
        <x:v>Brown</x:v>
      </x:c>
      <x:c r="D132" s="42" t="n">
        <x:f>'Week 2 Data'!AD11</x:f>
        <x:v>100</x:v>
      </x:c>
      <x:c r="E132" s="10"/>
      <x:c r="F132" s="37"/>
      <x:c r="G132" s="40"/>
    </x:row>
    <x:row r="133" ht="15" customHeight="1">
      <x:c r="A133" s="10"/>
      <x:c r="B133" s="25" t="str">
        <x:f>'Week 2 Data'!B46</x:f>
        <x:v>Kristina</x:v>
      </x:c>
      <x:c r="C133" s="25" t="str">
        <x:f>'Week 2 Data'!C46</x:f>
        <x:v>Geiser</x:v>
      </x:c>
      <x:c r="D133" s="42" t="n">
        <x:f>'Week 2 Data'!AD46</x:f>
        <x:v>95</x:v>
      </x:c>
      <x:c r="E133" s="10"/>
      <x:c r="F133" s="37"/>
      <x:c r="G133" s="40"/>
    </x:row>
    <x:row r="134" ht="15" customHeight="1">
      <x:c r="A134" s="1"/>
      <x:c r="B134" s="1"/>
      <x:c r="C134" s="1"/>
      <x:c r="D134" s="1"/>
      <x:c r="E134" s="1"/>
      <x:c r="F134" s="1"/>
      <x:c r="G134" s="1"/>
    </x:row>
    <x:row r="135" ht="15" customHeight="1">
      <x:c r="A135" s="1"/>
      <x:c r="B135" s="1"/>
      <x:c r="C135" s="1"/>
      <x:c r="D135" s="1"/>
      <x:c r="E135" s="1"/>
      <x:c r="F135" s="1"/>
      <x:c r="G135" s="1"/>
    </x:row>
    <x:row r="136" ht="15" customHeight="1">
      <x:c r="A136" s="27" t="str">
        <x:v>Ladies Quality Points</x:v>
      </x:c>
      <x:c r="B136" s="10"/>
      <x:c r="C136" s="10"/>
      <x:c r="D136" s="10"/>
      <x:c r="E136" s="10"/>
      <x:c r="F136" s="10"/>
      <x:c r="G136" s="44"/>
    </x:row>
    <x:row r="137" ht="15" customHeight="1">
      <x:c r="A137" s="25" t="n">
        <x:f>RANK(D137,$D$137:$D$147,0)</x:f>
        <x:v>1</x:v>
      </x:c>
      <x:c r="B137" s="25" t="str">
        <x:f>'Week 2 Data'!B50</x:f>
        <x:v>Lindsey</x:v>
      </x:c>
      <x:c r="C137" s="25" t="str">
        <x:f>'Week 2 Data'!C50</x:f>
        <x:v>Roden</x:v>
      </x:c>
      <x:c r="D137" s="42" t="n">
        <x:f>'Week 2 Data'!F50</x:f>
        <x:v>387</x:v>
      </x:c>
      <x:c r="E137" s="25" t="str">
        <x:f>'Week 2 Data'!D50</x:f>
        <x:v>Slim's Shooters</x:v>
      </x:c>
      <x:c r="F137" s="25"/>
      <x:c r="G137" s="10"/>
    </x:row>
    <x:row r="138" ht="15" customHeight="1">
      <x:c r="A138" s="25" t="n">
        <x:f>RANK(D138,$D$137:$D$147,0)</x:f>
        <x:v>2</x:v>
      </x:c>
      <x:c r="B138" s="22" t="str">
        <x:f>'Week 2 Data'!B11</x:f>
        <x:v>Bert</x:v>
      </x:c>
      <x:c r="C138" s="22" t="str">
        <x:f>'Week 2 Data'!C11</x:f>
        <x:v>Brown</x:v>
      </x:c>
      <x:c r="D138" s="21" t="n">
        <x:f>'Week 2 Data'!F11</x:f>
        <x:v>240</x:v>
      </x:c>
      <x:c r="E138" s="25" t="str">
        <x:f>'Week 2 Data'!D11</x:f>
        <x:v>Buckin Foneheads</x:v>
      </x:c>
      <x:c r="F138" s="25"/>
      <x:c r="G138" s="10"/>
    </x:row>
    <x:row r="139" ht="15" customHeight="1">
      <x:c r="A139" s="25" t="n">
        <x:f>RANK(D139,$D$137:$D$147,0)</x:f>
        <x:v>3</x:v>
      </x:c>
      <x:c r="B139" s="25" t="str">
        <x:f>'Week 2 Data'!B36</x:f>
        <x:v>Jecca</x:v>
      </x:c>
      <x:c r="C139" s="25" t="str">
        <x:f>'Week 2 Data'!C36</x:f>
        <x:v>Swanson</x:v>
      </x:c>
      <x:c r="D139" s="42" t="n">
        <x:f>'Week 2 Data'!F36</x:f>
        <x:v>238</x:v>
      </x:c>
      <x:c r="E139" s="25" t="str">
        <x:f>'Week 2 Data'!D36</x:f>
        <x:v>Dartaholics</x:v>
      </x:c>
      <x:c r="F139" s="25"/>
      <x:c r="G139" s="10"/>
    </x:row>
    <x:row r="140" ht="15" customHeight="1">
      <x:c r="A140" s="25" t="n">
        <x:f>RANK(D140,$D$137:$D$147,0)</x:f>
        <x:v>4</x:v>
      </x:c>
      <x:c r="B140" s="25" t="str">
        <x:f>'Week 2 Data'!B82</x:f>
        <x:v>Victoria</x:v>
      </x:c>
      <x:c r="C140" s="22" t="str">
        <x:f>'Week 2 Data'!C82</x:f>
        <x:v>Salinas</x:v>
      </x:c>
      <x:c r="D140" s="21" t="n">
        <x:f>'Week 2 Data'!F82</x:f>
        <x:v>206</x:v>
      </x:c>
      <x:c r="E140" s="25" t="str">
        <x:f>'Week 2 Data'!D82</x:f>
        <x:v>Participation Trophy Pending</x:v>
      </x:c>
      <x:c r="F140" s="25"/>
      <x:c r="G140" s="10"/>
    </x:row>
    <x:row r="141" ht="15" customHeight="1">
      <x:c r="A141" s="25" t="n">
        <x:f>RANK(D141,$D$137:$D$147,0)</x:f>
        <x:v>5</x:v>
      </x:c>
      <x:c r="B141" s="25" t="str">
        <x:f>'Week 2 Data'!B32</x:f>
        <x:v>Gesika</x:v>
      </x:c>
      <x:c r="C141" s="25" t="str">
        <x:f>'Week 2 Data'!C32</x:f>
        <x:v>Silva</x:v>
      </x:c>
      <x:c r="D141" s="42" t="n">
        <x:f>'Week 2 Data'!F32</x:f>
        <x:v>132</x:v>
      </x:c>
      <x:c r="E141" s="25" t="str">
        <x:f>'Week 2 Data'!D32</x:f>
        <x:v>With Ourselves</x:v>
      </x:c>
      <x:c r="F141" s="25"/>
      <x:c r="G141" s="10"/>
    </x:row>
    <x:row r="142" ht="15" customHeight="1">
      <x:c r="A142" s="25" t="n">
        <x:f>RANK(D142,$D$137:$D$147,0)</x:f>
        <x:v>6</x:v>
      </x:c>
      <x:c r="B142" s="25" t="str">
        <x:f>'Week 2 Data'!B47</x:f>
        <x:v>Kristy</x:v>
      </x:c>
      <x:c r="C142" s="25" t="str">
        <x:f>'Week 2 Data'!C47</x:f>
        <x:v>Thurman</x:v>
      </x:c>
      <x:c r="D142" s="42" t="n">
        <x:f>'Week 2 Data'!F47</x:f>
        <x:v>124</x:v>
      </x:c>
      <x:c r="E142" s="25" t="str">
        <x:f>'Week 2 Data'!D47</x:f>
        <x:v>Dartaholics</x:v>
      </x:c>
      <x:c r="F142" s="25"/>
      <x:c r="G142" s="29"/>
    </x:row>
    <x:row r="143" ht="15" customHeight="1">
      <x:c r="A143" s="25" t="n">
        <x:f>RANK(D143,$D$137:$D$147,0)</x:f>
        <x:v>7</x:v>
      </x:c>
      <x:c r="B143" s="25" t="str">
        <x:f>'Week 2 Data'!B30</x:f>
        <x:v>Genevieve</x:v>
      </x:c>
      <x:c r="C143" s="25" t="str">
        <x:f>'Week 2 Data'!C30</x:f>
        <x:v>Clawson</x:v>
      </x:c>
      <x:c r="D143" s="42" t="n">
        <x:f>'Week 2 Data'!F30</x:f>
        <x:v>118</x:v>
      </x:c>
      <x:c r="E143" s="25" t="str">
        <x:f>'Week 2 Data'!D30</x:f>
        <x:v>Participation Trophy Pending</x:v>
      </x:c>
      <x:c r="F143" s="25"/>
      <x:c r="G143" s="10"/>
    </x:row>
    <x:row r="144" ht="15" customHeight="1">
      <x:c r="A144" s="25" t="n">
        <x:f>RANK(D144,$D$137:$D$147,0)</x:f>
        <x:v>8</x:v>
      </x:c>
      <x:c r="B144" s="25" t="str">
        <x:f>'Week 2 Data'!B51</x:f>
        <x:v>Marcie</x:v>
      </x:c>
      <x:c r="C144" s="25" t="str">
        <x:f>'Week 2 Data'!C51</x:f>
        <x:v>Reynolds</x:v>
      </x:c>
      <x:c r="D144" s="42" t="n">
        <x:f>'Week 2 Data'!F51</x:f>
        <x:v>114</x:v>
      </x:c>
      <x:c r="E144" s="25" t="str">
        <x:f>'Week 2 Data'!D51</x:f>
        <x:v>Trippers</x:v>
      </x:c>
      <x:c r="F144" s="25"/>
      <x:c r="G144" s="10"/>
    </x:row>
    <x:row r="145" ht="15" customHeight="1">
      <x:c r="A145" s="25" t="n">
        <x:f>RANK(D145,$D$137:$D$147,0)</x:f>
        <x:v>9</x:v>
      </x:c>
      <x:c r="B145" s="22" t="str">
        <x:f>'Week 2 Data'!B10</x:f>
        <x:v>Ashley</x:v>
      </x:c>
      <x:c r="C145" s="22" t="str">
        <x:f>'Week 2 Data'!C10</x:f>
        <x:v>Daws</x:v>
      </x:c>
      <x:c r="D145" s="21" t="n">
        <x:f>'Week 2 Data'!F10</x:f>
        <x:v>100</x:v>
      </x:c>
      <x:c r="E145" s="25" t="str">
        <x:f>'Week 2 Data'!D10</x:f>
        <x:v>Participation Trophy Pending</x:v>
      </x:c>
      <x:c r="F145" s="25"/>
      <x:c r="G145" s="10"/>
    </x:row>
    <x:row r="146" ht="15" customHeight="1">
      <x:c r="A146" s="25" t="n">
        <x:f>RANK(D146,$D$137:$D$147,0)</x:f>
        <x:v>10</x:v>
      </x:c>
      <x:c r="B146" s="25" t="str">
        <x:f>'Week 2 Data'!B45</x:f>
        <x:v>Keshia</x:v>
      </x:c>
      <x:c r="C146" s="25" t="str">
        <x:f>'Week 2 Data'!C45</x:f>
        <x:v>Perkins</x:v>
      </x:c>
      <x:c r="D146" s="21" t="n">
        <x:f>'Week 2 Data'!F45</x:f>
        <x:v>97</x:v>
      </x:c>
      <x:c r="E146" s="25" t="str">
        <x:f>'Week 2 Data'!D45</x:f>
        <x:v>Slim's Shooters</x:v>
      </x:c>
      <x:c r="F146" s="25"/>
      <x:c r="G146" s="10"/>
    </x:row>
    <x:row r="147" ht="15" customHeight="1">
      <x:c r="A147" s="25" t="n">
        <x:f>RANK(D147,$D$137:$D$147,0)</x:f>
        <x:v>11</x:v>
      </x:c>
      <x:c r="B147" s="25" t="str">
        <x:f>'Week 2 Data'!B46</x:f>
        <x:v>Kristina</x:v>
      </x:c>
      <x:c r="C147" s="25" t="str">
        <x:f>'Week 2 Data'!C46</x:f>
        <x:v>Geiser</x:v>
      </x:c>
      <x:c r="D147" s="42" t="n">
        <x:f>'Week 2 Data'!F46</x:f>
        <x:v>95</x:v>
      </x:c>
      <x:c r="E147" s="25" t="str">
        <x:f>'Week 2 Data'!D46</x:f>
        <x:v>With Ourselves</x:v>
      </x:c>
      <x:c r="F147" s="25"/>
      <x:c r="G147" s="10"/>
    </x:row>
    <x:row r="148" ht="15" customHeight="1">
      <x:c r="A148" s="1"/>
      <x:c r="B148" s="1"/>
      <x:c r="C148" s="1"/>
      <x:c r="D148" s="1"/>
      <x:c r="E148" s="1"/>
      <x:c r="F148" s="1"/>
      <x:c r="G148" s="1"/>
    </x:row>
    <x:row r="149" ht="15" customHeight="1">
      <x:c r="A149" s="27" t="str">
        <x:v>Ladies Singles</x:v>
      </x:c>
      <x:c r="B149" s="10"/>
      <x:c r="C149" s="10"/>
      <x:c r="D149" s="16" t="str">
        <x:v>Played</x:v>
      </x:c>
      <x:c r="E149" s="16" t="str">
        <x:v>Wins</x:v>
      </x:c>
      <x:c r="F149" s="16" t="str">
        <x:v>Win%</x:v>
      </x:c>
      <x:c r="G149" s="10"/>
    </x:row>
    <x:row r="150" ht="15" customHeight="1">
      <x:c r="A150" s="25" t="n">
        <x:f>1+COUNTIFS($E$150:$E$177,"&gt;"&amp;E150)+COUNTIFS($E$150:$E$177,E150,$F$150:$F$177,"&gt;"&amp;F150)</x:f>
        <x:v>1</x:v>
      </x:c>
      <x:c r="B150" s="22" t="str">
        <x:f>'Week 2 Data'!B77</x:f>
        <x:v>Theresa</x:v>
      </x:c>
      <x:c r="C150" s="22" t="str">
        <x:f>'Week 2 Data'!C77</x:f>
        <x:v>Hackett</x:v>
      </x:c>
      <x:c r="D150" s="21" t="n">
        <x:f>'Week 2 Data'!K77</x:f>
        <x:v>4</x:v>
      </x:c>
      <x:c r="E150" s="21" t="n">
        <x:f>'Week 2 Data'!L77</x:f>
        <x:v>4</x:v>
      </x:c>
      <x:c r="F150" s="45" t="n">
        <x:f>IF(D150=0,"",E150/D150)</x:f>
        <x:v>1</x:v>
      </x:c>
      <x:c r="G150" s="10"/>
    </x:row>
    <x:row r="151" ht="15" customHeight="1">
      <x:c r="A151" s="25" t="n">
        <x:f>1+COUNTIFS($E$150:$E$177,"&gt;"&amp;E151)+COUNTIFS($E$150:$E$177,E151,$F$150:$F$177,"&gt;"&amp;F151)</x:f>
        <x:v>1</x:v>
      </x:c>
      <x:c r="B151" s="22" t="str">
        <x:f>'Week 2 Data'!B37</x:f>
        <x:v>Jennifer</x:v>
      </x:c>
      <x:c r="C151" s="22" t="str">
        <x:f>'Week 2 Data'!C37</x:f>
        <x:v>Stull</x:v>
      </x:c>
      <x:c r="D151" s="21" t="n">
        <x:f>'Week 2 Data'!K37</x:f>
        <x:v>4</x:v>
      </x:c>
      <x:c r="E151" s="21" t="n">
        <x:f>'Week 2 Data'!L37</x:f>
        <x:v>4</x:v>
      </x:c>
      <x:c r="F151" s="45" t="n">
        <x:f>IF(D151=0,"",E151/D151)</x:f>
        <x:v>1</x:v>
      </x:c>
      <x:c r="G151" s="10"/>
    </x:row>
    <x:row r="152" ht="15" customHeight="1">
      <x:c r="A152" s="25" t="n">
        <x:f>1+COUNTIFS($E$150:$E$177,"&gt;"&amp;E152)+COUNTIFS($E$150:$E$177,E152,$F$150:$F$177,"&gt;"&amp;F152)</x:f>
        <x:v>3</x:v>
      </x:c>
      <x:c r="B152" s="22" t="str">
        <x:f>'Week 2 Data'!B11</x:f>
        <x:v>Bert</x:v>
      </x:c>
      <x:c r="C152" s="22" t="str">
        <x:f>'Week 2 Data'!C11</x:f>
        <x:v>Brown</x:v>
      </x:c>
      <x:c r="D152" s="21" t="n">
        <x:f>'Week 2 Data'!K11</x:f>
        <x:v>4</x:v>
      </x:c>
      <x:c r="E152" s="21" t="n">
        <x:f>'Week 2 Data'!L11</x:f>
        <x:v>3</x:v>
      </x:c>
      <x:c r="F152" s="45" t="n">
        <x:f>IF(D152=0,"",E152/D152)</x:f>
        <x:v>0.75</x:v>
      </x:c>
      <x:c r="G152" s="10"/>
    </x:row>
    <x:row r="153" ht="15" customHeight="1">
      <x:c r="A153" s="25" t="n">
        <x:f>1+COUNTIFS($E$150:$E$177,"&gt;"&amp;E153)+COUNTIFS($E$150:$E$177,E153,$F$150:$F$177,"&gt;"&amp;F153)</x:f>
        <x:v>3</x:v>
      </x:c>
      <x:c r="B153" s="22" t="str">
        <x:f>'Week 2 Data'!B32</x:f>
        <x:v>Gesika</x:v>
      </x:c>
      <x:c r="C153" s="22" t="str">
        <x:f>'Week 2 Data'!C32</x:f>
        <x:v>Silva</x:v>
      </x:c>
      <x:c r="D153" s="21" t="n">
        <x:f>'Week 2 Data'!K32</x:f>
        <x:v>4</x:v>
      </x:c>
      <x:c r="E153" s="21" t="n">
        <x:f>'Week 2 Data'!L32</x:f>
        <x:v>3</x:v>
      </x:c>
      <x:c r="F153" s="45" t="n">
        <x:f>IF(D153=0,"",E153/D153)</x:f>
        <x:v>0.75</x:v>
      </x:c>
      <x:c r="G153" s="10"/>
    </x:row>
    <x:row r="154" ht="15" customHeight="1">
      <x:c r="A154" s="25" t="n">
        <x:f>1+COUNTIFS($E$150:$E$177,"&gt;"&amp;E154)+COUNTIFS($E$150:$E$177,E154,$F$150:$F$177,"&gt;"&amp;F154)</x:f>
        <x:v>5</x:v>
      </x:c>
      <x:c r="B154" s="22" t="str">
        <x:f>'Week 2 Data'!B36</x:f>
        <x:v>Jecca</x:v>
      </x:c>
      <x:c r="C154" s="22" t="str">
        <x:f>'Week 2 Data'!C36</x:f>
        <x:v>Swanson</x:v>
      </x:c>
      <x:c r="D154" s="21" t="n">
        <x:f>'Week 2 Data'!K36</x:f>
        <x:v>2</x:v>
      </x:c>
      <x:c r="E154" s="21" t="n">
        <x:f>'Week 2 Data'!L36</x:f>
        <x:v>2</x:v>
      </x:c>
      <x:c r="F154" s="45" t="n">
        <x:f>IF(D154=0,"",E154/D154)</x:f>
        <x:v>1</x:v>
      </x:c>
      <x:c r="G154" s="10"/>
    </x:row>
    <x:row r="155" ht="15" customHeight="1">
      <x:c r="A155" s="25" t="n">
        <x:f>1+COUNTIFS($E$150:$E$177,"&gt;"&amp;E155)+COUNTIFS($E$150:$E$177,E155,$F$150:$F$177,"&gt;"&amp;F155)</x:f>
        <x:v>5</x:v>
      </x:c>
      <x:c r="B155" s="22" t="str">
        <x:f>'Week 2 Data'!B47</x:f>
        <x:v>Kristy</x:v>
      </x:c>
      <x:c r="C155" s="22" t="str">
        <x:f>'Week 2 Data'!C47</x:f>
        <x:v>Thurman</x:v>
      </x:c>
      <x:c r="D155" s="21" t="n">
        <x:f>'Week 2 Data'!K47</x:f>
        <x:v>2</x:v>
      </x:c>
      <x:c r="E155" s="21" t="n">
        <x:f>'Week 2 Data'!L47</x:f>
        <x:v>2</x:v>
      </x:c>
      <x:c r="F155" s="45" t="n">
        <x:f>IF(D155=0,"",E155/D155)</x:f>
        <x:v>1</x:v>
      </x:c>
      <x:c r="G155" s="10"/>
    </x:row>
    <x:row r="156" ht="15" customHeight="1">
      <x:c r="A156" s="25" t="n">
        <x:f>1+COUNTIFS($E$150:$E$177,"&gt;"&amp;E156)+COUNTIFS($E$150:$E$177,E156,$F$150:$F$177,"&gt;"&amp;F156)</x:f>
        <x:v>7</x:v>
      </x:c>
      <x:c r="B156" s="22" t="str">
        <x:f>'Week 2 Data'!B30</x:f>
        <x:v>Genevieve</x:v>
      </x:c>
      <x:c r="C156" s="22" t="str">
        <x:f>'Week 2 Data'!C30</x:f>
        <x:v>Clawson</x:v>
      </x:c>
      <x:c r="D156" s="21" t="n">
        <x:f>'Week 2 Data'!K30</x:f>
        <x:v>4</x:v>
      </x:c>
      <x:c r="E156" s="21" t="n">
        <x:f>'Week 2 Data'!L30</x:f>
        <x:v>2</x:v>
      </x:c>
      <x:c r="F156" s="45" t="n">
        <x:f>IF(D156=0,"",E156/D156)</x:f>
        <x:v>0.5</x:v>
      </x:c>
      <x:c r="G156" s="10"/>
    </x:row>
    <x:row r="157" ht="15" customHeight="1">
      <x:c r="A157" s="25" t="n">
        <x:f>1+COUNTIFS($E$150:$E$177,"&gt;"&amp;E157)+COUNTIFS($E$150:$E$177,E157,$F$150:$F$177,"&gt;"&amp;F157)</x:f>
        <x:v>7</x:v>
      </x:c>
      <x:c r="B157" s="22" t="str">
        <x:f>'Week 2 Data'!B50</x:f>
        <x:v>Lindsey</x:v>
      </x:c>
      <x:c r="C157" s="22" t="str">
        <x:f>'Week 2 Data'!C50</x:f>
        <x:v>Roden</x:v>
      </x:c>
      <x:c r="D157" s="21" t="n">
        <x:f>'Week 2 Data'!K50</x:f>
        <x:v>4</x:v>
      </x:c>
      <x:c r="E157" s="21" t="n">
        <x:f>'Week 2 Data'!L50</x:f>
        <x:v>2</x:v>
      </x:c>
      <x:c r="F157" s="45" t="n">
        <x:f>IF(D157=0,"",E157/D157)</x:f>
        <x:v>0.5</x:v>
      </x:c>
      <x:c r="G157" s="10"/>
    </x:row>
    <x:row r="158" ht="15" customHeight="1">
      <x:c r="A158" s="25" t="n">
        <x:f>1+COUNTIFS($E$150:$E$177,"&gt;"&amp;E158)+COUNTIFS($E$150:$E$177,E158,$F$150:$F$177,"&gt;"&amp;F158)</x:f>
        <x:v>7</x:v>
      </x:c>
      <x:c r="B158" s="22" t="str">
        <x:f>'Week 2 Data'!B82</x:f>
        <x:v>Victoria</x:v>
      </x:c>
      <x:c r="C158" s="22" t="str">
        <x:f>'Week 2 Data'!C82</x:f>
        <x:v>Salinas</x:v>
      </x:c>
      <x:c r="D158" s="21" t="n">
        <x:f>'Week 2 Data'!K82</x:f>
        <x:v>4</x:v>
      </x:c>
      <x:c r="E158" s="21" t="n">
        <x:f>'Week 2 Data'!L82</x:f>
        <x:v>2</x:v>
      </x:c>
      <x:c r="F158" s="45" t="n">
        <x:f>IF(D158=0,"",E158/D158)</x:f>
        <x:v>0.5</x:v>
      </x:c>
      <x:c r="G158" s="10"/>
    </x:row>
    <x:row r="159" ht="15" customHeight="1">
      <x:c r="A159" s="25" t="n">
        <x:f>1+COUNTIFS($E$150:$E$177,"&gt;"&amp;E159)+COUNTIFS($E$150:$E$177,E159,$F$150:$F$177,"&gt;"&amp;F159)</x:f>
        <x:v>10</x:v>
      </x:c>
      <x:c r="B159" s="22" t="str">
        <x:f>'Week 2 Data'!B35</x:f>
        <x:v>Jane</x:v>
      </x:c>
      <x:c r="C159" s="22" t="str">
        <x:f>'Week 2 Data'!C35</x:f>
        <x:v>Bjork</x:v>
      </x:c>
      <x:c r="D159" s="21" t="n">
        <x:f>'Week 2 Data'!K35</x:f>
        <x:v>1</x:v>
      </x:c>
      <x:c r="E159" s="21" t="n">
        <x:f>'Week 2 Data'!L35</x:f>
        <x:v>1</x:v>
      </x:c>
      <x:c r="F159" s="45" t="n">
        <x:f>IF(D159=0,"",E159/D159)</x:f>
        <x:v>1</x:v>
      </x:c>
      <x:c r="G159" s="10"/>
    </x:row>
    <x:row r="160" ht="15" customHeight="1">
      <x:c r="A160" s="25" t="n">
        <x:f>1+COUNTIFS($E$150:$E$177,"&gt;"&amp;E160)+COUNTIFS($E$150:$E$177,E160,$F$150:$F$177,"&gt;"&amp;F160)</x:f>
        <x:v>10</x:v>
      </x:c>
      <x:c r="B160" s="22" t="str">
        <x:f>'Week 2 Data'!B58</x:f>
        <x:v>Mundy</x:v>
      </x:c>
      <x:c r="C160" s="22" t="str">
        <x:f>'Week 2 Data'!C58</x:f>
        <x:v>Corona</x:v>
      </x:c>
      <x:c r="D160" s="21" t="n">
        <x:f>'Week 2 Data'!K58</x:f>
        <x:v>1</x:v>
      </x:c>
      <x:c r="E160" s="21" t="n">
        <x:f>'Week 2 Data'!L58</x:f>
        <x:v>1</x:v>
      </x:c>
      <x:c r="F160" s="45" t="n">
        <x:f>IF(D160=0,"",E160/D160)</x:f>
        <x:v>1</x:v>
      </x:c>
      <x:c r="G160" s="10"/>
    </x:row>
    <x:row r="161" ht="15" customHeight="1">
      <x:c r="A161" s="25" t="n">
        <x:f>1+COUNTIFS($E$150:$E$177,"&gt;"&amp;E161)+COUNTIFS($E$150:$E$177,E161,$F$150:$F$177,"&gt;"&amp;F161)</x:f>
        <x:v>10</x:v>
      </x:c>
      <x:c r="B161" s="22" t="str">
        <x:f>'Week 2 Data'!B45</x:f>
        <x:v>Keshia</x:v>
      </x:c>
      <x:c r="C161" s="22" t="str">
        <x:f>'Week 2 Data'!C45</x:f>
        <x:v>Perkins</x:v>
      </x:c>
      <x:c r="D161" s="21" t="n">
        <x:f>'Week 2 Data'!K45</x:f>
        <x:v>1</x:v>
      </x:c>
      <x:c r="E161" s="21" t="n">
        <x:f>'Week 2 Data'!L45</x:f>
        <x:v>1</x:v>
      </x:c>
      <x:c r="F161" s="45" t="n">
        <x:f>IF(D161=0,"",E161/D161)</x:f>
        <x:v>1</x:v>
      </x:c>
      <x:c r="G161" s="10"/>
    </x:row>
    <x:row r="162" ht="15" customHeight="1">
      <x:c r="A162" s="25" t="n">
        <x:f>1+COUNTIFS($E$150:$E$177,"&gt;"&amp;E162)+COUNTIFS($E$150:$E$177,E162,$F$150:$F$177,"&gt;"&amp;F162)</x:f>
        <x:v>10</x:v>
      </x:c>
      <x:c r="B162" s="22" t="str">
        <x:f>'Week 2 Data'!B26</x:f>
        <x:v>Erika</x:v>
      </x:c>
      <x:c r="C162" s="22" t="str">
        <x:f>'Week 2 Data'!C26</x:f>
        <x:v>Salazar</x:v>
      </x:c>
      <x:c r="D162" s="21" t="n">
        <x:f>'Week 2 Data'!K26</x:f>
        <x:v>1</x:v>
      </x:c>
      <x:c r="E162" s="21" t="n">
        <x:f>'Week 2 Data'!L26</x:f>
        <x:v>1</x:v>
      </x:c>
      <x:c r="F162" s="45" t="n">
        <x:f>IF(D162=0,"",E162/D162)</x:f>
        <x:v>1</x:v>
      </x:c>
      <x:c r="G162" s="10"/>
    </x:row>
    <x:row r="163" ht="15" customHeight="1">
      <x:c r="A163" s="25" t="n">
        <x:f>1+COUNTIFS($E$150:$E$177,"&gt;"&amp;E163)+COUNTIFS($E$150:$E$177,E163,$F$150:$F$177,"&gt;"&amp;F163)</x:f>
        <x:v>10</x:v>
      </x:c>
      <x:c r="B163" s="22" t="str">
        <x:f>'Week 2 Data'!B72</x:f>
        <x:v>Stacy</x:v>
      </x:c>
      <x:c r="C163" s="22" t="str">
        <x:f>'Week 2 Data'!C72</x:f>
        <x:v>Witt</x:v>
      </x:c>
      <x:c r="D163" s="21" t="n">
        <x:f>'Week 2 Data'!K72</x:f>
        <x:v>1</x:v>
      </x:c>
      <x:c r="E163" s="21" t="n">
        <x:f>'Week 2 Data'!L72</x:f>
        <x:v>1</x:v>
      </x:c>
      <x:c r="F163" s="45" t="n">
        <x:f>IF(D163=0,"",E163/D163)</x:f>
        <x:v>1</x:v>
      </x:c>
      <x:c r="G163" s="10"/>
    </x:row>
    <x:row r="164" ht="15" customHeight="1">
      <x:c r="A164" s="25" t="n">
        <x:f>1+COUNTIFS($E$150:$E$177,"&gt;"&amp;E164)+COUNTIFS($E$150:$E$177,E164,$F$150:$F$177,"&gt;"&amp;F164)</x:f>
        <x:v>15</x:v>
      </x:c>
      <x:c r="B164" s="22" t="str">
        <x:f>'Week 2 Data'!B73</x:f>
        <x:v>Tammy</x:v>
      </x:c>
      <x:c r="C164" s="22" t="str">
        <x:f>'Week 2 Data'!C73</x:f>
        <x:v>Anstine</x:v>
      </x:c>
      <x:c r="D164" s="21" t="n">
        <x:f>'Week 2 Data'!K73</x:f>
        <x:v>4</x:v>
      </x:c>
      <x:c r="E164" s="21" t="n">
        <x:f>'Week 2 Data'!L73</x:f>
        <x:v>1</x:v>
      </x:c>
      <x:c r="F164" s="45" t="n">
        <x:f>IF(D164=0,"",E164/D164)</x:f>
        <x:v>0.25</x:v>
      </x:c>
      <x:c r="G164" s="10"/>
    </x:row>
    <x:row r="165" ht="15" customHeight="1">
      <x:c r="A165" s="25" t="n">
        <x:f>1+COUNTIFS($E$150:$E$177,"&gt;"&amp;E165)+COUNTIFS($E$150:$E$177,E165,$F$150:$F$177,"&gt;"&amp;F165)</x:f>
        <x:v>15</x:v>
      </x:c>
      <x:c r="B165" s="22" t="str">
        <x:f>'Week 2 Data'!B42</x:f>
        <x:v>Josie</x:v>
      </x:c>
      <x:c r="C165" s="22" t="str">
        <x:f>'Week 2 Data'!C42</x:f>
        <x:v>Berkemper</x:v>
      </x:c>
      <x:c r="D165" s="21" t="n">
        <x:f>'Week 2 Data'!K42</x:f>
        <x:v>4</x:v>
      </x:c>
      <x:c r="E165" s="21" t="n">
        <x:f>'Week 2 Data'!L42</x:f>
        <x:v>1</x:v>
      </x:c>
      <x:c r="F165" s="45" t="n">
        <x:f>IF(D165=0,"",E165/D165)</x:f>
        <x:v>0.25</x:v>
      </x:c>
      <x:c r="G165" s="10"/>
    </x:row>
    <x:row r="166" ht="15" customHeight="1">
      <x:c r="A166" s="25" t="n">
        <x:f>1+COUNTIFS($E$150:$E$177,"&gt;"&amp;E166)+COUNTIFS($E$150:$E$177,E166,$F$150:$F$177,"&gt;"&amp;F166)</x:f>
        <x:v>15</x:v>
      </x:c>
      <x:c r="B166" s="22" t="str">
        <x:f>'Week 2 Data'!B10</x:f>
        <x:v>Ashley</x:v>
      </x:c>
      <x:c r="C166" s="22" t="str">
        <x:f>'Week 2 Data'!C10</x:f>
        <x:v>Daws</x:v>
      </x:c>
      <x:c r="D166" s="21" t="n">
        <x:f>'Week 2 Data'!K10</x:f>
        <x:v>4</x:v>
      </x:c>
      <x:c r="E166" s="21" t="n">
        <x:f>'Week 2 Data'!L10</x:f>
        <x:v>1</x:v>
      </x:c>
      <x:c r="F166" s="45" t="n">
        <x:f>IF(D166=0,"",E166/D166)</x:f>
        <x:v>0.25</x:v>
      </x:c>
      <x:c r="G166" s="10"/>
    </x:row>
    <x:row r="167" ht="15" customHeight="1">
      <x:c r="A167" s="25" t="n">
        <x:f>1+COUNTIFS($E$150:$E$177,"&gt;"&amp;E167)+COUNTIFS($E$150:$E$177,E167,$F$150:$F$177,"&gt;"&amp;F167)</x:f>
        <x:v>15</x:v>
      </x:c>
      <x:c r="B167" s="22" t="str">
        <x:f>'Week 2 Data'!B21</x:f>
        <x:v>Delores</x:v>
      </x:c>
      <x:c r="C167" s="22" t="str">
        <x:f>'Week 2 Data'!C21</x:f>
        <x:v>Geiser</x:v>
      </x:c>
      <x:c r="D167" s="21" t="n">
        <x:f>'Week 2 Data'!K21</x:f>
        <x:v>4</x:v>
      </x:c>
      <x:c r="E167" s="21" t="n">
        <x:f>'Week 2 Data'!L21</x:f>
        <x:v>1</x:v>
      </x:c>
      <x:c r="F167" s="45" t="n">
        <x:f>IF(D167=0,"",E167/D167)</x:f>
        <x:v>0.25</x:v>
      </x:c>
      <x:c r="G167" s="10"/>
    </x:row>
    <x:row r="168" ht="15" customHeight="1">
      <x:c r="A168" s="25" t="n">
        <x:f>1+COUNTIFS($E$150:$E$177,"&gt;"&amp;E168)+COUNTIFS($E$150:$E$177,E168,$F$150:$F$177,"&gt;"&amp;F168)</x:f>
        <x:v>19</x:v>
      </x:c>
      <x:c r="B168" s="22" t="str">
        <x:f>'Week 2 Data'!B66</x:f>
        <x:v>Sarah</x:v>
      </x:c>
      <x:c r="C168" s="22" t="str">
        <x:f>'Week 2 Data'!C66</x:f>
        <x:v>Barnes</x:v>
      </x:c>
      <x:c r="D168" s="21" t="n">
        <x:f>'Week 2 Data'!K66</x:f>
        <x:v>2</x:v>
      </x:c>
      <x:c r="E168" s="21" t="n">
        <x:f>'Week 2 Data'!L66</x:f>
        <x:v>0</x:v>
      </x:c>
      <x:c r="F168" s="45" t="n">
        <x:f>IF(D168=0,"",E168/D168)</x:f>
        <x:v>0</x:v>
      </x:c>
      <x:c r="G168" s="10"/>
    </x:row>
    <x:row r="169" ht="15" customHeight="1">
      <x:c r="A169" s="25" t="n">
        <x:f>1+COUNTIFS($E$150:$E$177,"&gt;"&amp;E169)+COUNTIFS($E$150:$E$177,E169,$F$150:$F$177,"&gt;"&amp;F169)</x:f>
        <x:v>19</x:v>
      </x:c>
      <x:c r="B169" s="22" t="str">
        <x:f>'Week 2 Data'!B46</x:f>
        <x:v>Kristina</x:v>
      </x:c>
      <x:c r="C169" s="22" t="str">
        <x:f>'Week 2 Data'!C46</x:f>
        <x:v>Geiser</x:v>
      </x:c>
      <x:c r="D169" s="21" t="n">
        <x:f>'Week 2 Data'!K46</x:f>
        <x:v>4</x:v>
      </x:c>
      <x:c r="E169" s="21" t="n">
        <x:f>'Week 2 Data'!L46</x:f>
        <x:v>0</x:v>
      </x:c>
      <x:c r="F169" s="45" t="n">
        <x:f>IF(D169=0,"",E169/D169)</x:f>
        <x:v>0</x:v>
      </x:c>
      <x:c r="G169" s="10"/>
    </x:row>
    <x:row r="170" ht="15" customHeight="1">
      <x:c r="A170" s="25" t="n">
        <x:f>1+COUNTIFS($E$150:$E$177,"&gt;"&amp;E170)+COUNTIFS($E$150:$E$177,E170,$F$150:$F$177,"&gt;"&amp;F170)</x:f>
        <x:v>19</x:v>
      </x:c>
      <x:c r="B170" s="22" t="str">
        <x:f>'Week 2 Data'!B69</x:f>
        <x:v>Shannon</x:v>
      </x:c>
      <x:c r="C170" s="22" t="str">
        <x:f>'Week 2 Data'!C69</x:f>
        <x:v>Goodin</x:v>
      </x:c>
      <x:c r="D170" s="21" t="n">
        <x:f>'Week 2 Data'!K69</x:f>
        <x:v>2</x:v>
      </x:c>
      <x:c r="E170" s="21" t="n">
        <x:f>'Week 2 Data'!L69</x:f>
        <x:v>0</x:v>
      </x:c>
      <x:c r="F170" s="45" t="n">
        <x:f>IF(D170=0,"",E170/D170)</x:f>
        <x:v>0</x:v>
      </x:c>
      <x:c r="G170" s="10"/>
    </x:row>
    <x:row r="171" ht="15" customHeight="1">
      <x:c r="A171" s="25" t="n">
        <x:f>1+COUNTIFS($E$150:$E$177,"&gt;"&amp;E171)+COUNTIFS($E$150:$E$177,E171,$F$150:$F$177,"&gt;"&amp;F171)</x:f>
        <x:v>19</x:v>
      </x:c>
      <x:c r="B171" s="22" t="str">
        <x:f>'Week 2 Data'!B57</x:f>
        <x:v>Mindy</x:v>
      </x:c>
      <x:c r="C171" s="22" t="str">
        <x:f>'Week 2 Data'!C57</x:f>
        <x:v>Goodwin</x:v>
      </x:c>
      <x:c r="D171" s="21" t="n">
        <x:f>'Week 2 Data'!K57</x:f>
        <x:v>1</x:v>
      </x:c>
      <x:c r="E171" s="21" t="n">
        <x:f>'Week 2 Data'!L57</x:f>
        <x:v>0</x:v>
      </x:c>
      <x:c r="F171" s="45" t="n">
        <x:f>IF(D171=0,"",E171/D171)</x:f>
        <x:v>0</x:v>
      </x:c>
      <x:c r="G171" s="10"/>
    </x:row>
    <x:row r="172" ht="15" customHeight="1">
      <x:c r="A172" s="25" t="n">
        <x:f>1+COUNTIFS($E$150:$E$177,"&gt;"&amp;E172)+COUNTIFS($E$150:$E$177,E172,$F$150:$F$177,"&gt;"&amp;F172)</x:f>
        <x:v>19</x:v>
      </x:c>
      <x:c r="B172" s="22" t="str">
        <x:f>'Week 2 Data'!B76</x:f>
        <x:v>Terri</x:v>
      </x:c>
      <x:c r="C172" s="22" t="str">
        <x:f>'Week 2 Data'!C76</x:f>
        <x:v>Hackett</x:v>
      </x:c>
      <x:c r="D172" s="21" t="n">
        <x:f>'Week 2 Data'!K76</x:f>
        <x:v>1</x:v>
      </x:c>
      <x:c r="E172" s="21" t="n">
        <x:f>'Week 2 Data'!L76</x:f>
        <x:v>0</x:v>
      </x:c>
      <x:c r="F172" s="45" t="n">
        <x:f>IF(D172=0,"",E172/D172)</x:f>
        <x:v>0</x:v>
      </x:c>
      <x:c r="G172" s="10"/>
    </x:row>
    <x:row r="173" ht="15" customHeight="1">
      <x:c r="A173" s="25" t="n">
        <x:f>1+COUNTIFS($E$150:$E$177,"&gt;"&amp;E173)+COUNTIFS($E$150:$E$177,E173,$F$150:$F$177,"&gt;"&amp;F173)</x:f>
        <x:v>19</x:v>
      </x:c>
      <x:c r="B173" s="22" t="str">
        <x:f>'Week 2 Data'!B14</x:f>
        <x:v>Cara</x:v>
      </x:c>
      <x:c r="C173" s="22" t="str">
        <x:f>'Week 2 Data'!C14</x:f>
        <x:v>Hunt</x:v>
      </x:c>
      <x:c r="D173" s="21" t="n">
        <x:f>'Week 2 Data'!K14</x:f>
        <x:v>4</x:v>
      </x:c>
      <x:c r="E173" s="21" t="n">
        <x:f>'Week 2 Data'!L14</x:f>
        <x:v>0</x:v>
      </x:c>
      <x:c r="F173" s="45" t="n">
        <x:f>IF(D173=0,"",E173/D173)</x:f>
        <x:v>0</x:v>
      </x:c>
      <x:c r="G173" s="10"/>
    </x:row>
    <x:row r="174" ht="15" customHeight="1">
      <x:c r="A174" s="25" t="n">
        <x:f>1+COUNTIFS($E$150:$E$177,"&gt;"&amp;E174)+COUNTIFS($E$150:$E$177,E174,$F$150:$F$177,"&gt;"&amp;F174)</x:f>
        <x:v>19</x:v>
      </x:c>
      <x:c r="B174" s="22" t="str">
        <x:f>'Week 2 Data'!B8</x:f>
        <x:v>Allison</x:v>
      </x:c>
      <x:c r="C174" s="22" t="str">
        <x:f>'Week 2 Data'!C8</x:f>
        <x:v>Marquez</x:v>
      </x:c>
      <x:c r="D174" s="21" t="n">
        <x:f>'Week 2 Data'!K8</x:f>
        <x:v>1</x:v>
      </x:c>
      <x:c r="E174" s="21" t="n">
        <x:f>'Week 2 Data'!L8</x:f>
        <x:v>0</x:v>
      </x:c>
      <x:c r="F174" s="45" t="n">
        <x:f>IF(D174=0,"",E174/D174)</x:f>
        <x:v>0</x:v>
      </x:c>
      <x:c r="G174" s="10"/>
    </x:row>
    <x:row r="175" ht="15" customHeight="1">
      <x:c r="A175" s="25" t="n">
        <x:f>1+COUNTIFS($E$150:$E$177,"&gt;"&amp;E175)+COUNTIFS($E$150:$E$177,E175,$F$150:$F$177,"&gt;"&amp;F175)</x:f>
        <x:v>19</x:v>
      </x:c>
      <x:c r="B175" s="22" t="str">
        <x:f>'Week 2 Data'!B62</x:f>
        <x:v>Rita</x:v>
      </x:c>
      <x:c r="C175" s="22" t="str">
        <x:f>'Week 2 Data'!C62</x:f>
        <x:v>Micheaux</x:v>
      </x:c>
      <x:c r="D175" s="21" t="n">
        <x:f>'Week 2 Data'!K62</x:f>
        <x:v>3</x:v>
      </x:c>
      <x:c r="E175" s="21" t="n">
        <x:f>'Week 2 Data'!L62</x:f>
        <x:v>0</x:v>
      </x:c>
      <x:c r="F175" s="45" t="n">
        <x:f>IF(D175=0,"",E175/D175)</x:f>
        <x:v>0</x:v>
      </x:c>
      <x:c r="G175" s="10"/>
    </x:row>
    <x:row r="176" ht="15" customHeight="1">
      <x:c r="A176" s="25" t="n">
        <x:f>1+COUNTIFS($E$150:$E$177,"&gt;"&amp;E176)+COUNTIFS($E$150:$E$177,E176,$F$150:$F$177,"&gt;"&amp;F176)</x:f>
        <x:v>19</x:v>
      </x:c>
      <x:c r="B176" s="22" t="str">
        <x:f>'Week 2 Data'!B49</x:f>
        <x:v>Laura</x:v>
      </x:c>
      <x:c r="C176" s="22" t="str">
        <x:f>'Week 2 Data'!C49</x:f>
        <x:v>Montgomery</x:v>
      </x:c>
      <x:c r="D176" s="21" t="n">
        <x:f>'Week 2 Data'!K49</x:f>
        <x:v>1</x:v>
      </x:c>
      <x:c r="E176" s="21" t="n">
        <x:f>'Week 2 Data'!L49</x:f>
        <x:v>0</x:v>
      </x:c>
      <x:c r="F176" s="45" t="n">
        <x:f>IF(D176=0,"",E176/D176)</x:f>
        <x:v>0</x:v>
      </x:c>
      <x:c r="G176" s="10"/>
    </x:row>
    <x:row r="177" ht="15" customHeight="1">
      <x:c r="A177" s="25" t="n">
        <x:f>1+COUNTIFS($E$150:$E$177,"&gt;"&amp;E177)+COUNTIFS($E$150:$E$177,E177,$F$150:$F$177,"&gt;"&amp;F177)</x:f>
        <x:v>19</x:v>
      </x:c>
      <x:c r="B177" s="22" t="str">
        <x:f>'Week 2 Data'!B70</x:f>
        <x:v>Shelly</x:v>
      </x:c>
      <x:c r="C177" s="22" t="str">
        <x:f>'Week 2 Data'!C70</x:f>
        <x:v>Moore</x:v>
      </x:c>
      <x:c r="D177" s="21" t="n">
        <x:f>'Week 2 Data'!K70</x:f>
        <x:v>1</x:v>
      </x:c>
      <x:c r="E177" s="21" t="n">
        <x:f>'Week 2 Data'!L70</x:f>
        <x:v>0</x:v>
      </x:c>
      <x:c r="F177" s="45" t="n">
        <x:f>IF(D177=0,"",E177/D177)</x:f>
        <x:v>0</x:v>
      </x:c>
      <x:c r="G177" s="10"/>
    </x:row>
    <x:row r="178" ht="15" customHeight="1">
      <x:c r="A178" s="1"/>
      <x:c r="B178" s="1"/>
      <x:c r="C178" s="1"/>
      <x:c r="D178" s="1"/>
      <x:c r="E178" s="1"/>
      <x:c r="F178" s="1"/>
      <x:c r="G178" s="1"/>
    </x:row>
    <x:row r="179" ht="15" customHeight="1">
      <x:c r="A179" s="1"/>
      <x:c r="B179" s="1"/>
      <x:c r="C179" s="1"/>
      <x:c r="D179" s="1"/>
      <x:c r="E179" s="1"/>
      <x:c r="F179" s="1"/>
      <x:c r="G179" s="1"/>
    </x:row>
    <x:row r="180" ht="15" customHeight="1">
      <x:c r="A180" s="27" t="str">
        <x:v>Mens Quality Points</x:v>
      </x:c>
      <x:c r="B180" s="10"/>
      <x:c r="C180" s="10"/>
      <x:c r="D180" s="31"/>
      <x:c r="E180" s="31"/>
      <x:c r="F180" s="31"/>
      <x:c r="G180" s="10"/>
    </x:row>
    <x:row r="181" ht="15" customHeight="1">
      <x:c r="A181" s="25" t="n">
        <x:f>RANK(D181,$D$181:$D$207,0)</x:f>
        <x:v>1</x:v>
      </x:c>
      <x:c r="B181" s="25" t="str">
        <x:f>'Week 2 Data'!B80</x:f>
        <x:v>Travis</x:v>
      </x:c>
      <x:c r="C181" s="33" t="str">
        <x:f>'Week 2 Data'!C80</x:f>
        <x:v>Testerman</x:v>
      </x:c>
      <x:c r="D181" s="21" t="n">
        <x:f>'Week 2 Data'!F80</x:f>
        <x:v>845</x:v>
      </x:c>
      <x:c r="E181" s="22" t="str">
        <x:f>'Week 2 Data'!D80</x:f>
        <x:v>Bulls Hitters</x:v>
      </x:c>
      <x:c r="F181" s="22"/>
      <x:c r="G181" s="29"/>
    </x:row>
    <x:row r="182" ht="15" customHeight="1">
      <x:c r="A182" s="25" t="n">
        <x:f>RANK(D182,$D$181:$D$207,0)</x:f>
        <x:v>2</x:v>
      </x:c>
      <x:c r="B182" s="25" t="str">
        <x:f>'Week 2 Data'!B34</x:f>
        <x:v>Jake</x:v>
      </x:c>
      <x:c r="C182" s="33" t="str">
        <x:f>'Week 2 Data'!C34</x:f>
        <x:v>Harris</x:v>
      </x:c>
      <x:c r="D182" s="21" t="n">
        <x:f>'Week 2 Data'!F34</x:f>
        <x:v>602</x:v>
      </x:c>
      <x:c r="E182" s="22" t="str">
        <x:f>'Week 2 Data'!D34</x:f>
        <x:v>Darty Minds</x:v>
      </x:c>
      <x:c r="F182" s="22"/>
      <x:c r="G182" s="29"/>
    </x:row>
    <x:row r="183" ht="15" customHeight="1">
      <x:c r="A183" s="25" t="n">
        <x:f>RANK(D183,$D$181:$D$207,0)</x:f>
        <x:v>3</x:v>
      </x:c>
      <x:c r="B183" s="25" t="str">
        <x:f>'Week 2 Data'!B83</x:f>
        <x:v>Wayne</x:v>
      </x:c>
      <x:c r="C183" s="33" t="str">
        <x:f>'Week 2 Data'!C83</x:f>
        <x:v>Mackey</x:v>
      </x:c>
      <x:c r="D183" s="21" t="n">
        <x:f>'Week 2 Data'!F83</x:f>
        <x:v>400</x:v>
      </x:c>
      <x:c r="E183" s="22" t="str">
        <x:f>'Week 2 Data'!D83</x:f>
        <x:v>Darty Minds</x:v>
      </x:c>
      <x:c r="F183" s="22"/>
      <x:c r="G183" s="29"/>
    </x:row>
    <x:row r="184" ht="15" customHeight="1">
      <x:c r="A184" s="25" t="n">
        <x:f>RANK(D184,$D$181:$D$207,0)</x:f>
        <x:v>4</x:v>
      </x:c>
      <x:c r="B184" s="25" t="str">
        <x:f>'Week 2 Data'!B31</x:f>
        <x:v>Gerald</x:v>
      </x:c>
      <x:c r="C184" s="33" t="str">
        <x:f>'Week 2 Data'!C31</x:f>
        <x:v>Silva</x:v>
      </x:c>
      <x:c r="D184" s="21" t="n">
        <x:f>'Week 2 Data'!F31</x:f>
        <x:v>380</x:v>
      </x:c>
      <x:c r="E184" s="22" t="str">
        <x:f>'Week 2 Data'!D31</x:f>
        <x:v>With Ourselves</x:v>
      </x:c>
      <x:c r="F184" s="22"/>
      <x:c r="G184" s="29"/>
    </x:row>
    <x:row r="185" ht="15" customHeight="1">
      <x:c r="A185" s="25" t="n">
        <x:f>RANK(D185,$D$181:$D$207,0)</x:f>
        <x:v>5</x:v>
      </x:c>
      <x:c r="B185" s="25" t="str">
        <x:f>'Week 2 Data'!B16</x:f>
        <x:v>Chris</x:v>
      </x:c>
      <x:c r="C185" s="33" t="str">
        <x:f>'Week 2 Data'!C16</x:f>
        <x:v>Hackett</x:v>
      </x:c>
      <x:c r="D185" s="21" t="n">
        <x:f>'Week 2 Data'!F16</x:f>
        <x:v>335</x:v>
      </x:c>
      <x:c r="E185" s="22" t="str">
        <x:f>'Week 2 Data'!D16</x:f>
        <x:v>Bulls Hitters</x:v>
      </x:c>
      <x:c r="F185" s="22"/>
      <x:c r="G185" s="29"/>
    </x:row>
    <x:row r="186" ht="15" customHeight="1">
      <x:c r="A186" s="25" t="n">
        <x:f>RANK(D186,$D$181:$D$207,0)</x:f>
        <x:v>6</x:v>
      </x:c>
      <x:c r="B186" s="25" t="str">
        <x:f>'Week 2 Data'!B60</x:f>
        <x:v>Pete</x:v>
      </x:c>
      <x:c r="C186" s="33" t="str">
        <x:f>'Week 2 Data'!C60</x:f>
        <x:v>Mendez</x:v>
      </x:c>
      <x:c r="D186" s="21" t="n">
        <x:f>'Week 2 Data'!F60</x:f>
        <x:v>330</x:v>
      </x:c>
      <x:c r="E186" s="22" t="str">
        <x:f>'Week 2 Data'!D60</x:f>
        <x:v>Bulls Hitters</x:v>
      </x:c>
      <x:c r="F186" s="22"/>
      <x:c r="G186" s="29"/>
    </x:row>
    <x:row r="187" ht="15" customHeight="1">
      <x:c r="A187" s="25" t="n">
        <x:f>RANK(D187,$D$181:$D$207,0)</x:f>
        <x:v>7</x:v>
      </x:c>
      <x:c r="B187" s="25" t="str">
        <x:f>'Week 2 Data'!B12</x:f>
        <x:v>Billy</x:v>
      </x:c>
      <x:c r="C187" s="33" t="str">
        <x:f>'Week 2 Data'!C12</x:f>
        <x:v>Dedek</x:v>
      </x:c>
      <x:c r="D187" s="21" t="n">
        <x:f>'Week 2 Data'!F12</x:f>
        <x:v>225</x:v>
      </x:c>
      <x:c r="E187" s="22" t="str">
        <x:f>'Week 2 Data'!D12</x:f>
        <x:v>Slim's Shooters</x:v>
      </x:c>
      <x:c r="F187" s="22"/>
      <x:c r="G187" s="29"/>
    </x:row>
    <x:row r="188" ht="15" customHeight="1">
      <x:c r="A188" s="25" t="n">
        <x:f>RANK(D188,$D$181:$D$207,0)</x:f>
        <x:v>8</x:v>
      </x:c>
      <x:c r="B188" s="25" t="str">
        <x:f>'Week 2 Data'!B75</x:f>
        <x:v>Ted</x:v>
      </x:c>
      <x:c r="C188" s="33" t="str">
        <x:f>'Week 2 Data'!C75</x:f>
        <x:v>Wheaton, Sr</x:v>
      </x:c>
      <x:c r="D188" s="21" t="n">
        <x:f>'Week 2 Data'!F75</x:f>
        <x:v>222</x:v>
      </x:c>
      <x:c r="E188" s="22" t="str">
        <x:f>'Week 2 Data'!D75</x:f>
        <x:v>3 in a Bed</x:v>
      </x:c>
      <x:c r="F188" s="22"/>
      <x:c r="G188" s="29"/>
    </x:row>
    <x:row r="189" ht="15" customHeight="1">
      <x:c r="A189" s="25" t="n">
        <x:f>RANK(D189,$D$181:$D$207,0)</x:f>
        <x:v>9</x:v>
      </x:c>
      <x:c r="B189" s="25" t="str">
        <x:f>'Week 2 Data'!B9</x:f>
        <x:v>Ash</x:v>
      </x:c>
      <x:c r="C189" s="25" t="str">
        <x:f>'Week 2 Data'!C9</x:f>
        <x:v>Bengston</x:v>
      </x:c>
      <x:c r="D189" s="21" t="n">
        <x:f>'Week 2 Data'!F9</x:f>
        <x:v>220</x:v>
      </x:c>
      <x:c r="E189" s="22" t="str">
        <x:f>'Week 2 Data'!D9</x:f>
        <x:v>The Funsters</x:v>
      </x:c>
      <x:c r="F189" s="22"/>
      <x:c r="G189" s="29"/>
    </x:row>
    <x:row r="190" ht="15" customHeight="1">
      <x:c r="A190" s="25" t="n">
        <x:f>RANK(D190,$D$181:$D$207,0)</x:f>
        <x:v>10</x:v>
      </x:c>
      <x:c r="B190" s="25" t="str">
        <x:f>'Week 2 Data'!B53</x:f>
        <x:v>Matt</x:v>
      </x:c>
      <x:c r="C190" s="33" t="str">
        <x:f>'Week 2 Data'!C53</x:f>
        <x:v>Cozbey</x:v>
      </x:c>
      <x:c r="D190" s="21" t="n">
        <x:f>'Week 2 Data'!F53</x:f>
        <x:v>200</x:v>
      </x:c>
      <x:c r="E190" s="22" t="str">
        <x:f>'Week 2 Data'!D53</x:f>
        <x:v>Buckin Foneheads</x:v>
      </x:c>
      <x:c r="F190" s="22"/>
      <x:c r="G190" s="10"/>
    </x:row>
    <x:row r="191" ht="15" customHeight="1">
      <x:c r="A191" s="25" t="n">
        <x:f>RANK(D191,$D$181:$D$207,0)</x:f>
        <x:v>10</x:v>
      </x:c>
      <x:c r="B191" s="25" t="str">
        <x:f>'Week 2 Data'!B40</x:f>
        <x:v>John</x:v>
      </x:c>
      <x:c r="C191" s="33" t="str">
        <x:f>'Week 2 Data'!C40</x:f>
        <x:v>Landis</x:v>
      </x:c>
      <x:c r="D191" s="21" t="n">
        <x:f>'Week 2 Data'!F40</x:f>
        <x:v>200</x:v>
      </x:c>
      <x:c r="E191" s="22" t="str">
        <x:f>'Week 2 Data'!D40</x:f>
        <x:v>Darty Minds</x:v>
      </x:c>
      <x:c r="F191" s="22"/>
      <x:c r="G191" s="29"/>
    </x:row>
    <x:row r="192" ht="15" customHeight="1">
      <x:c r="A192" s="25" t="n">
        <x:f>RANK(D192,$D$181:$D$207,0)</x:f>
        <x:v>10</x:v>
      </x:c>
      <x:c r="B192" s="25" t="str">
        <x:f>'Week 2 Data'!B33</x:f>
        <x:v>Greg</x:v>
      </x:c>
      <x:c r="C192" s="33" t="str">
        <x:f>'Week 2 Data'!C33</x:f>
        <x:v>Moss</x:v>
      </x:c>
      <x:c r="D192" s="21" t="n">
        <x:f>'Week 2 Data'!F33</x:f>
        <x:v>200</x:v>
      </x:c>
      <x:c r="E192" s="22" t="str">
        <x:f>'Week 2 Data'!D33</x:f>
        <x:v>Trippers</x:v>
      </x:c>
      <x:c r="F192" s="22"/>
      <x:c r="G192" s="29"/>
    </x:row>
    <x:row r="193" ht="15" customHeight="1">
      <x:c r="A193" s="25" t="n">
        <x:f>RANK(D193,$D$181:$D$207,0)</x:f>
        <x:v>13</x:v>
      </x:c>
      <x:c r="B193" s="25" t="str">
        <x:f>'Week 2 Data'!B39</x:f>
        <x:v>Joe</x:v>
      </x:c>
      <x:c r="C193" s="33" t="str">
        <x:f>'Week 2 Data'!C39</x:f>
        <x:v>Nowak</x:v>
      </x:c>
      <x:c r="D193" s="21" t="n">
        <x:f>'Week 2 Data'!F39</x:f>
        <x:v>195</x:v>
      </x:c>
      <x:c r="E193" s="22" t="str">
        <x:f>'Week 2 Data'!D39</x:f>
        <x:v>Bulls Hitters</x:v>
      </x:c>
      <x:c r="F193" s="22"/>
      <x:c r="G193" s="29"/>
    </x:row>
    <x:row r="194" ht="15" customHeight="1">
      <x:c r="A194" s="25" t="n">
        <x:f>RANK(D194,$D$181:$D$207,0)</x:f>
        <x:v>14</x:v>
      </x:c>
      <x:c r="B194" s="25" t="str">
        <x:f>'Week 2 Data'!B41</x:f>
        <x:v>John</x:v>
      </x:c>
      <x:c r="C194" s="33" t="str">
        <x:f>'Week 2 Data'!C41</x:f>
        <x:v>Palacios</x:v>
      </x:c>
      <x:c r="D194" s="21" t="n">
        <x:f>'Week 2 Data'!F41</x:f>
        <x:v>140</x:v>
      </x:c>
      <x:c r="E194" s="22" t="str">
        <x:f>'Week 2 Data'!D41</x:f>
        <x:v>Slim's Shooters</x:v>
      </x:c>
      <x:c r="F194" s="22"/>
      <x:c r="G194" s="29"/>
    </x:row>
    <x:row r="195" ht="15" customHeight="1">
      <x:c r="A195" s="25" t="n">
        <x:f>RANK(D195,$D$181:$D$207,0)</x:f>
        <x:v>15</x:v>
      </x:c>
      <x:c r="B195" s="25" t="str">
        <x:f>'Week 2 Data'!B59</x:f>
        <x:v>Norman</x:v>
      </x:c>
      <x:c r="C195" s="33" t="str">
        <x:f>'Week 2 Data'!C59</x:f>
        <x:v>Stull</x:v>
      </x:c>
      <x:c r="D195" s="21" t="n">
        <x:f>'Week 2 Data'!F59</x:f>
        <x:v>125</x:v>
      </x:c>
      <x:c r="E195" s="22" t="str">
        <x:f>'Week 2 Data'!D59</x:f>
        <x:v>Darty Minds</x:v>
      </x:c>
      <x:c r="F195" s="22"/>
      <x:c r="G195" s="29"/>
    </x:row>
    <x:row r="196" ht="15" customHeight="1">
      <x:c r="A196" s="25" t="n">
        <x:f>RANK(D196,$D$181:$D$207,0)</x:f>
        <x:v>16</x:v>
      </x:c>
      <x:c r="B196" s="25" t="str">
        <x:f>'Week 2 Data'!B22</x:f>
        <x:v>Donnie</x:v>
      </x:c>
      <x:c r="C196" s="33" t="str">
        <x:f>'Week 2 Data'!C22</x:f>
        <x:v>Guinn</x:v>
      </x:c>
      <x:c r="D196" s="21" t="n">
        <x:f>'Week 2 Data'!F22</x:f>
        <x:v>121</x:v>
      </x:c>
      <x:c r="E196" s="22" t="str">
        <x:f>'Week 2 Data'!D22</x:f>
        <x:v>Slim's Shooters</x:v>
      </x:c>
      <x:c r="F196" s="22"/>
      <x:c r="G196" s="29"/>
    </x:row>
    <x:row r="197" ht="15" customHeight="1">
      <x:c r="A197" s="25" t="n">
        <x:f>RANK(D197,$D$181:$D$207,0)</x:f>
        <x:v>17</x:v>
      </x:c>
      <x:c r="B197" s="25" t="str">
        <x:f>'Week 2 Data'!B20</x:f>
        <x:v>David</x:v>
      </x:c>
      <x:c r="C197" s="33" t="str">
        <x:f>'Week 2 Data'!C20</x:f>
        <x:v>Hackett</x:v>
      </x:c>
      <x:c r="D197" s="21" t="n">
        <x:f>'Week 2 Data'!F20</x:f>
        <x:v>119</x:v>
      </x:c>
      <x:c r="E197" s="22" t="str">
        <x:f>'Week 2 Data'!D20</x:f>
        <x:v>3 in a Bed</x:v>
      </x:c>
      <x:c r="F197" s="22"/>
      <x:c r="G197" s="10"/>
    </x:row>
    <x:row r="198" ht="15" customHeight="1">
      <x:c r="A198" s="25" t="n">
        <x:f>RANK(D198,$D$181:$D$207,0)</x:f>
        <x:v>18</x:v>
      </x:c>
      <x:c r="B198" s="25" t="str">
        <x:f>'Week 2 Data'!B71</x:f>
        <x:v>Stacey</x:v>
      </x:c>
      <x:c r="C198" s="33" t="str">
        <x:f>'Week 2 Data'!C71</x:f>
        <x:v>Daws</x:v>
      </x:c>
      <x:c r="D198" s="21" t="n">
        <x:f>'Week 2 Data'!F71</x:f>
        <x:v>112</x:v>
      </x:c>
      <x:c r="E198" s="22" t="str">
        <x:f>'Week 2 Data'!D71</x:f>
        <x:v>Participation Trophy Pending</x:v>
      </x:c>
      <x:c r="F198" s="22"/>
      <x:c r="G198" s="29"/>
    </x:row>
    <x:row r="199" ht="15" customHeight="1">
      <x:c r="A199" s="25" t="n">
        <x:f>RANK(D199,$D$181:$D$207,0)</x:f>
        <x:v>19</x:v>
      </x:c>
      <x:c r="B199" s="25" t="str">
        <x:f>'Week 2 Data'!B15</x:f>
        <x:v>Charlie</x:v>
      </x:c>
      <x:c r="C199" s="25" t="str">
        <x:f>'Week 2 Data'!C15</x:f>
        <x:v>Rutledge</x:v>
      </x:c>
      <x:c r="D199" s="21" t="n">
        <x:f>'Week 2 Data'!F15</x:f>
        <x:v>102</x:v>
      </x:c>
      <x:c r="E199" s="22" t="str">
        <x:f>'Week 2 Data'!D15</x:f>
        <x:v>Buckin Foneheads</x:v>
      </x:c>
      <x:c r="F199" s="22"/>
      <x:c r="G199" s="29"/>
    </x:row>
    <x:row r="200" ht="15" customHeight="1">
      <x:c r="A200" s="25" t="n">
        <x:f>RANK(D200,$D$181:$D$207,0)</x:f>
        <x:v>20</x:v>
      </x:c>
      <x:c r="B200" s="25" t="str">
        <x:f>'Week 2 Data'!B43</x:f>
        <x:v>Julian</x:v>
      </x:c>
      <x:c r="C200" s="33" t="str">
        <x:f>'Week 2 Data'!C43</x:f>
        <x:v>Cortez</x:v>
      </x:c>
      <x:c r="D200" s="21" t="n">
        <x:f>'Week 2 Data'!F43</x:f>
        <x:v>100</x:v>
      </x:c>
      <x:c r="E200" s="22" t="str">
        <x:f>'Week 2 Data'!D43</x:f>
        <x:v>Triple Threat</x:v>
      </x:c>
      <x:c r="F200" s="22"/>
      <x:c r="G200" s="29"/>
    </x:row>
    <x:row r="201" ht="15" customHeight="1">
      <x:c r="A201" s="25" t="n">
        <x:f>RANK(D201,$D$181:$D$207,0)</x:f>
        <x:v>20</x:v>
      </x:c>
      <x:c r="B201" s="25" t="str">
        <x:f>'Week 2 Data'!B28</x:f>
        <x:v>Floyd</x:v>
      </x:c>
      <x:c r="C201" s="33" t="str">
        <x:f>'Week 2 Data'!C28</x:f>
        <x:v>Felder</x:v>
      </x:c>
      <x:c r="D201" s="21" t="n">
        <x:f>'Week 2 Data'!F28</x:f>
        <x:v>100</x:v>
      </x:c>
      <x:c r="E201" s="22" t="str">
        <x:f>'Week 2 Data'!D28</x:f>
        <x:v>Dartaholics</x:v>
      </x:c>
      <x:c r="F201" s="22"/>
      <x:c r="G201" s="29"/>
    </x:row>
    <x:row r="202" ht="15" customHeight="1">
      <x:c r="A202" s="25" t="n">
        <x:f>RANK(D202,$D$181:$D$207,0)</x:f>
        <x:v>20</x:v>
      </x:c>
      <x:c r="B202" s="25" t="str">
        <x:f>'Week 2 Data'!B27</x:f>
        <x:v>Felix</x:v>
      </x:c>
      <x:c r="C202" s="33" t="str">
        <x:f>'Week 2 Data'!C27</x:f>
        <x:v>Rangel</x:v>
      </x:c>
      <x:c r="D202" s="21" t="n">
        <x:f>'Week 2 Data'!F27</x:f>
        <x:v>100</x:v>
      </x:c>
      <x:c r="E202" s="22" t="str">
        <x:f>'Week 2 Data'!D27</x:f>
        <x:v>Darty Minds</x:v>
      </x:c>
      <x:c r="F202" s="22"/>
      <x:c r="G202" s="29"/>
    </x:row>
    <x:row r="203" ht="15" customHeight="1">
      <x:c r="A203" s="25" t="n">
        <x:f>RANK(D203,$D$181:$D$207,0)</x:f>
        <x:v>20</x:v>
      </x:c>
      <x:c r="B203" s="25" t="str">
        <x:f>'Week 2 Data'!B63</x:f>
        <x:v>Roy</x:v>
      </x:c>
      <x:c r="C203" s="33" t="str">
        <x:f>'Week 2 Data'!C63</x:f>
        <x:v>Sanchez</x:v>
      </x:c>
      <x:c r="D203" s="21" t="n">
        <x:f>'Week 2 Data'!F63</x:f>
        <x:v>100</x:v>
      </x:c>
      <x:c r="E203" s="22" t="str">
        <x:f>'Week 2 Data'!D63</x:f>
        <x:v>3 in a Bed</x:v>
      </x:c>
      <x:c r="F203" s="22"/>
      <x:c r="G203" s="29"/>
    </x:row>
    <x:row r="204" ht="15" customHeight="1">
      <x:c r="A204" s="25" t="n">
        <x:f>RANK(D204,$D$181:$D$207,0)</x:f>
        <x:v>24</x:v>
      </x:c>
      <x:c r="B204" s="22" t="str">
        <x:f>'Week 2 Data'!B7</x:f>
        <x:v>Aaron</x:v>
      </x:c>
      <x:c r="C204" s="22" t="str">
        <x:f>'Week 2 Data'!C7</x:f>
        <x:v>Lee</x:v>
      </x:c>
      <x:c r="D204" s="42" t="n">
        <x:f>'Week 2 Data'!F7</x:f>
        <x:v>98</x:v>
      </x:c>
      <x:c r="E204" s="22" t="str">
        <x:f>'Week 2 Data'!D7</x:f>
        <x:v>Buckin Foneheads</x:v>
      </x:c>
      <x:c r="F204" s="22"/>
      <x:c r="G204" s="29"/>
    </x:row>
    <x:row r="205" ht="15" customHeight="1">
      <x:c r="A205" s="25" t="n">
        <x:f>RANK(D205,$D$181:$D$207,0)</x:f>
        <x:v>25</x:v>
      </x:c>
      <x:c r="B205" s="25" t="str">
        <x:f>'Week 2 Data'!B13</x:f>
        <x:v>Bozie</x:v>
      </x:c>
      <x:c r="C205" s="33" t="str">
        <x:f>'Week 2 Data'!C13</x:f>
        <x:v>Gwyn</x:v>
      </x:c>
      <x:c r="D205" s="21" t="n">
        <x:f>'Week 2 Data'!F13</x:f>
        <x:v>97</x:v>
      </x:c>
      <x:c r="E205" s="22" t="str">
        <x:f>'Week 2 Data'!D13</x:f>
        <x:v>With Ourselves</x:v>
      </x:c>
      <x:c r="F205" s="22"/>
      <x:c r="G205" s="29"/>
    </x:row>
    <x:row r="206" ht="15" customHeight="1">
      <x:c r="A206" s="25" t="n">
        <x:f>RANK(D206,$D$181:$D$207,0)</x:f>
        <x:v>26</x:v>
      </x:c>
      <x:c r="B206" s="25" t="str">
        <x:f>'Week 2 Data'!B79</x:f>
        <x:v>Tony</x:v>
      </x:c>
      <x:c r="C206" s="33" t="str">
        <x:f>'Week 2 Data'!C79</x:f>
        <x:v>Allen</x:v>
      </x:c>
      <x:c r="D206" s="21" t="n">
        <x:f>'Week 2 Data'!F79</x:f>
        <x:v>95</x:v>
      </x:c>
      <x:c r="E206" s="22" t="str">
        <x:f>'Week 2 Data'!D79</x:f>
        <x:v>Bulls Hitters</x:v>
      </x:c>
      <x:c r="F206" s="22"/>
      <x:c r="G206" s="29"/>
    </x:row>
    <x:row r="207" ht="15" customHeight="1">
      <x:c r="A207" s="25" t="n">
        <x:f>RANK(D207,$D$181:$D$207,0)</x:f>
        <x:v>26</x:v>
      </x:c>
      <x:c r="B207" s="25" t="str">
        <x:f>'Week 2 Data'!B19</x:f>
        <x:v>Cory</x:v>
      </x:c>
      <x:c r="C207" s="33" t="str">
        <x:f>'Week 2 Data'!C19</x:f>
        <x:v>Lendon</x:v>
      </x:c>
      <x:c r="D207" s="21" t="n">
        <x:f>'Week 2 Data'!F19</x:f>
        <x:v>95</x:v>
      </x:c>
      <x:c r="E207" s="22" t="str">
        <x:f>'Week 2 Data'!D19</x:f>
        <x:v>Triple Threat</x:v>
      </x:c>
      <x:c r="F207" s="22"/>
      <x:c r="G207" s="29"/>
    </x:row>
    <x:row r="208" ht="15" customHeight="1">
      <x:c r="A208" s="1"/>
      <x:c r="B208" s="1"/>
      <x:c r="C208" s="1"/>
      <x:c r="D208" s="1"/>
      <x:c r="E208" s="1"/>
      <x:c r="F208" s="1"/>
      <x:c r="G208" s="1"/>
    </x:row>
    <x:row r="209" ht="15" customHeight="1">
      <x:c r="A209" s="27" t="str">
        <x:v>Mens Singles</x:v>
      </x:c>
      <x:c r="B209" s="10"/>
      <x:c r="C209" s="10"/>
      <x:c r="D209" s="16" t="str">
        <x:v>Played</x:v>
      </x:c>
      <x:c r="E209" s="16" t="str">
        <x:v>Wins</x:v>
      </x:c>
      <x:c r="F209" s="16" t="str">
        <x:v>Win%</x:v>
      </x:c>
      <x:c r="G209" s="10"/>
    </x:row>
    <x:row r="210" ht="15" customHeight="1">
      <x:c r="A210" s="48" t="n">
        <x:f>1+COUNTIFS($E$210:$E$257,"&gt;"&amp;E210)+COUNTIFS($E$210:$E$257,E210,$F$210:$F$257,"&gt;"&amp;F210)</x:f>
        <x:v>1</x:v>
      </x:c>
      <x:c r="B210" s="22" t="str">
        <x:f>'Week 2 Data'!B12</x:f>
        <x:v>Billy</x:v>
      </x:c>
      <x:c r="C210" s="22" t="str">
        <x:f>'Week 2 Data'!C12</x:f>
        <x:v>Dedek</x:v>
      </x:c>
      <x:c r="D210" s="21" t="n">
        <x:f>'Week 2 Data'!K12</x:f>
        <x:v>4</x:v>
      </x:c>
      <x:c r="E210" s="21" t="n">
        <x:f>'Week 2 Data'!L12</x:f>
        <x:v>4</x:v>
      </x:c>
      <x:c r="F210" s="45" t="n">
        <x:f>IF(D210=0,"",E210/D210)</x:f>
        <x:v>1</x:v>
      </x:c>
      <x:c r="G210" s="10"/>
    </x:row>
    <x:row r="211" ht="15" customHeight="1">
      <x:c r="A211" s="48" t="n">
        <x:f>1+COUNTIFS($E$210:$E$257,"&gt;"&amp;E211)+COUNTIFS($E$210:$E$257,E211,$F$210:$F$257,"&gt;"&amp;F211)</x:f>
        <x:v>1</x:v>
      </x:c>
      <x:c r="B211" s="22" t="str">
        <x:f>'Week 2 Data'!B34</x:f>
        <x:v>Jake</x:v>
      </x:c>
      <x:c r="C211" s="22" t="str">
        <x:f>'Week 2 Data'!C34</x:f>
        <x:v>Harris</x:v>
      </x:c>
      <x:c r="D211" s="21" t="n">
        <x:f>'Week 2 Data'!K34</x:f>
        <x:v>4</x:v>
      </x:c>
      <x:c r="E211" s="21" t="n">
        <x:f>'Week 2 Data'!L34</x:f>
        <x:v>4</x:v>
      </x:c>
      <x:c r="F211" s="45" t="n">
        <x:f>IF(D211=0,"",E211/D211)</x:f>
        <x:v>1</x:v>
      </x:c>
      <x:c r="G211" s="10"/>
    </x:row>
    <x:row r="212" ht="15" customHeight="1">
      <x:c r="A212" s="48" t="n">
        <x:f>1+COUNTIFS($E$210:$E$257,"&gt;"&amp;E212)+COUNTIFS($E$210:$E$257,E212,$F$210:$F$257,"&gt;"&amp;F212)</x:f>
        <x:v>1</x:v>
      </x:c>
      <x:c r="B212" s="22" t="str">
        <x:f>'Week 2 Data'!B27</x:f>
        <x:v>Felix</x:v>
      </x:c>
      <x:c r="C212" s="22" t="str">
        <x:f>'Week 2 Data'!C27</x:f>
        <x:v>Rangel</x:v>
      </x:c>
      <x:c r="D212" s="21" t="n">
        <x:f>'Week 2 Data'!K27</x:f>
        <x:v>4</x:v>
      </x:c>
      <x:c r="E212" s="21" t="n">
        <x:f>'Week 2 Data'!L27</x:f>
        <x:v>4</x:v>
      </x:c>
      <x:c r="F212" s="45" t="n">
        <x:f>IF(D212=0,"",E212/D212)</x:f>
        <x:v>1</x:v>
      </x:c>
      <x:c r="G212" s="10"/>
    </x:row>
    <x:row r="213" ht="15" customHeight="1">
      <x:c r="A213" s="48" t="n">
        <x:f>1+COUNTIFS($E$210:$E$257,"&gt;"&amp;E213)+COUNTIFS($E$210:$E$257,E213,$F$210:$F$257,"&gt;"&amp;F213)</x:f>
        <x:v>4</x:v>
      </x:c>
      <x:c r="B213" s="22" t="str">
        <x:f>'Week 2 Data'!B16</x:f>
        <x:v>Chris</x:v>
      </x:c>
      <x:c r="C213" s="22" t="str">
        <x:f>'Week 2 Data'!C16</x:f>
        <x:v>Hackett</x:v>
      </x:c>
      <x:c r="D213" s="21" t="n">
        <x:f>'Week 2 Data'!K16</x:f>
        <x:v>3</x:v>
      </x:c>
      <x:c r="E213" s="21" t="n">
        <x:f>'Week 2 Data'!L16</x:f>
        <x:v>3</x:v>
      </x:c>
      <x:c r="F213" s="45" t="n">
        <x:f>IF(D213=0,"",E213/D213)</x:f>
        <x:v>1</x:v>
      </x:c>
      <x:c r="G213" s="10"/>
    </x:row>
    <x:row r="214" ht="15" customHeight="1">
      <x:c r="A214" s="48" t="n">
        <x:f>1+COUNTIFS($E$210:$E$257,"&gt;"&amp;E214)+COUNTIFS($E$210:$E$257,E214,$F$210:$F$257,"&gt;"&amp;F214)</x:f>
        <x:v>4</x:v>
      </x:c>
      <x:c r="B214" s="22" t="str">
        <x:f>'Week 2 Data'!B60</x:f>
        <x:v>Pete</x:v>
      </x:c>
      <x:c r="C214" s="22" t="str">
        <x:f>'Week 2 Data'!C60</x:f>
        <x:v>Mendez</x:v>
      </x:c>
      <x:c r="D214" s="21" t="n">
        <x:f>'Week 2 Data'!K60</x:f>
        <x:v>3</x:v>
      </x:c>
      <x:c r="E214" s="21" t="n">
        <x:f>'Week 2 Data'!L60</x:f>
        <x:v>3</x:v>
      </x:c>
      <x:c r="F214" s="45" t="n">
        <x:f>IF(D214=0,"",E214/D214)</x:f>
        <x:v>1</x:v>
      </x:c>
      <x:c r="G214" s="10"/>
    </x:row>
    <x:row r="215" ht="15" customHeight="1">
      <x:c r="A215" s="48" t="n">
        <x:f>1+COUNTIFS($E$210:$E$257,"&gt;"&amp;E215)+COUNTIFS($E$210:$E$257,E215,$F$210:$F$257,"&gt;"&amp;F215)</x:f>
        <x:v>4</x:v>
      </x:c>
      <x:c r="B215" s="22" t="str">
        <x:f>'Week 2 Data'!B80</x:f>
        <x:v>Travis</x:v>
      </x:c>
      <x:c r="C215" s="22" t="str">
        <x:f>'Week 2 Data'!C80</x:f>
        <x:v>Testerman</x:v>
      </x:c>
      <x:c r="D215" s="21" t="n">
        <x:f>'Week 2 Data'!K80</x:f>
        <x:v>3</x:v>
      </x:c>
      <x:c r="E215" s="21" t="n">
        <x:f>'Week 2 Data'!L80</x:f>
        <x:v>3</x:v>
      </x:c>
      <x:c r="F215" s="45" t="n">
        <x:f>IF(D215=0,"",E215/D215)</x:f>
        <x:v>1</x:v>
      </x:c>
      <x:c r="G215" s="10"/>
    </x:row>
    <x:row r="216" ht="15" customHeight="1">
      <x:c r="A216" s="48" t="n">
        <x:f>1+COUNTIFS($E$210:$E$257,"&gt;"&amp;E216)+COUNTIFS($E$210:$E$257,E216,$F$210:$F$257,"&gt;"&amp;F216)</x:f>
        <x:v>7</x:v>
      </x:c>
      <x:c r="B216" s="22" t="str">
        <x:f>'Week 2 Data'!B24</x:f>
        <x:v>Ed</x:v>
      </x:c>
      <x:c r="C216" s="22" t="str">
        <x:f>'Week 2 Data'!C24</x:f>
        <x:v>Bright</x:v>
      </x:c>
      <x:c r="D216" s="21" t="n">
        <x:f>'Week 2 Data'!K24</x:f>
        <x:v>4</x:v>
      </x:c>
      <x:c r="E216" s="21" t="n">
        <x:f>'Week 2 Data'!L24</x:f>
        <x:v>3</x:v>
      </x:c>
      <x:c r="F216" s="45" t="n">
        <x:f>IF(D216=0,"",E216/D216)</x:f>
        <x:v>0.75</x:v>
      </x:c>
      <x:c r="G216" s="10"/>
    </x:row>
    <x:row r="217" ht="15" customHeight="1">
      <x:c r="A217" s="48" t="n">
        <x:f>1+COUNTIFS($E$210:$E$257,"&gt;"&amp;E217)+COUNTIFS($E$210:$E$257,E217,$F$210:$F$257,"&gt;"&amp;F217)</x:f>
        <x:v>7</x:v>
      </x:c>
      <x:c r="B217" s="22" t="str">
        <x:f>'Week 2 Data'!B54</x:f>
        <x:v>Michael</x:v>
      </x:c>
      <x:c r="C217" s="22" t="str">
        <x:f>'Week 2 Data'!C54</x:f>
        <x:v>Corona</x:v>
      </x:c>
      <x:c r="D217" s="21" t="n">
        <x:f>'Week 2 Data'!K54</x:f>
        <x:v>4</x:v>
      </x:c>
      <x:c r="E217" s="21" t="n">
        <x:f>'Week 2 Data'!L54</x:f>
        <x:v>3</x:v>
      </x:c>
      <x:c r="F217" s="45" t="n">
        <x:f>IF(D217=0,"",E217/D217)</x:f>
        <x:v>0.75</x:v>
      </x:c>
      <x:c r="G217" s="10"/>
    </x:row>
    <x:row r="218" ht="15" customHeight="1">
      <x:c r="A218" s="48" t="n">
        <x:f>1+COUNTIFS($E$210:$E$257,"&gt;"&amp;E218)+COUNTIFS($E$210:$E$257,E218,$F$210:$F$257,"&gt;"&amp;F218)</x:f>
        <x:v>7</x:v>
      </x:c>
      <x:c r="B218" s="22" t="str">
        <x:f>'Week 2 Data'!B19</x:f>
        <x:v>Cory</x:v>
      </x:c>
      <x:c r="C218" s="22" t="str">
        <x:f>'Week 2 Data'!C19</x:f>
        <x:v>Lendon</x:v>
      </x:c>
      <x:c r="D218" s="21" t="n">
        <x:f>'Week 2 Data'!K19</x:f>
        <x:v>4</x:v>
      </x:c>
      <x:c r="E218" s="21" t="n">
        <x:f>'Week 2 Data'!L19</x:f>
        <x:v>3</x:v>
      </x:c>
      <x:c r="F218" s="45" t="n">
        <x:f>IF(D218=0,"",E218/D218)</x:f>
        <x:v>0.75</x:v>
      </x:c>
      <x:c r="G218" s="10"/>
    </x:row>
    <x:row r="219" ht="15" customHeight="1">
      <x:c r="A219" s="48" t="n">
        <x:f>1+COUNTIFS($E$210:$E$257,"&gt;"&amp;E219)+COUNTIFS($E$210:$E$257,E219,$F$210:$F$257,"&gt;"&amp;F219)</x:f>
        <x:v>7</x:v>
      </x:c>
      <x:c r="B219" s="22" t="str">
        <x:f>'Week 2 Data'!B83</x:f>
        <x:v>Wayne</x:v>
      </x:c>
      <x:c r="C219" s="22" t="str">
        <x:f>'Week 2 Data'!C83</x:f>
        <x:v>Mackey</x:v>
      </x:c>
      <x:c r="D219" s="21" t="n">
        <x:f>'Week 2 Data'!K83</x:f>
        <x:v>4</x:v>
      </x:c>
      <x:c r="E219" s="21" t="n">
        <x:f>'Week 2 Data'!L83</x:f>
        <x:v>3</x:v>
      </x:c>
      <x:c r="F219" s="45" t="n">
        <x:f>IF(D219=0,"",E219/D219)</x:f>
        <x:v>0.75</x:v>
      </x:c>
      <x:c r="G219" s="10"/>
    </x:row>
    <x:row r="220" ht="15" customHeight="1">
      <x:c r="A220" s="48" t="n">
        <x:f>1+COUNTIFS($E$210:$E$257,"&gt;"&amp;E220)+COUNTIFS($E$210:$E$257,E220,$F$210:$F$257,"&gt;"&amp;F220)</x:f>
        <x:v>7</x:v>
      </x:c>
      <x:c r="B220" s="22" t="str">
        <x:f>'Week 2 Data'!B81</x:f>
        <x:v>Tye</x:v>
      </x:c>
      <x:c r="C220" s="22" t="str">
        <x:f>'Week 2 Data'!C81</x:f>
        <x:v>Maddox</x:v>
      </x:c>
      <x:c r="D220" s="21" t="n">
        <x:f>'Week 2 Data'!K81</x:f>
        <x:v>4</x:v>
      </x:c>
      <x:c r="E220" s="21" t="n">
        <x:f>'Week 2 Data'!L81</x:f>
        <x:v>3</x:v>
      </x:c>
      <x:c r="F220" s="45" t="n">
        <x:f>IF(D220=0,"",E220/D220)</x:f>
        <x:v>0.75</x:v>
      </x:c>
      <x:c r="G220" s="10"/>
    </x:row>
    <x:row r="221" ht="15" customHeight="1">
      <x:c r="A221" s="48" t="n">
        <x:f>1+COUNTIFS($E$210:$E$257,"&gt;"&amp;E221)+COUNTIFS($E$210:$E$257,E221,$F$210:$F$257,"&gt;"&amp;F221)</x:f>
        <x:v>12</x:v>
      </x:c>
      <x:c r="B221" s="22" t="str">
        <x:f>'Week 2 Data'!B79</x:f>
        <x:v>Tony</x:v>
      </x:c>
      <x:c r="C221" s="22" t="str">
        <x:f>'Week 2 Data'!C79</x:f>
        <x:v>Allen</x:v>
      </x:c>
      <x:c r="D221" s="21" t="n">
        <x:f>'Week 2 Data'!K79</x:f>
        <x:v>2</x:v>
      </x:c>
      <x:c r="E221" s="21" t="n">
        <x:f>'Week 2 Data'!L79</x:f>
        <x:v>2</x:v>
      </x:c>
      <x:c r="F221" s="45" t="n">
        <x:f>IF(D221=0,"",E221/D221)</x:f>
        <x:v>1</x:v>
      </x:c>
      <x:c r="G221" s="10"/>
    </x:row>
    <x:row r="222" ht="15" customHeight="1">
      <x:c r="A222" s="48" t="n">
        <x:f>1+COUNTIFS($E$210:$E$257,"&gt;"&amp;E222)+COUNTIFS($E$210:$E$257,E222,$F$210:$F$257,"&gt;"&amp;F222)</x:f>
        <x:v>12</x:v>
      </x:c>
      <x:c r="B222" s="22" t="str">
        <x:f>'Week 2 Data'!B20</x:f>
        <x:v>David</x:v>
      </x:c>
      <x:c r="C222" s="22" t="str">
        <x:f>'Week 2 Data'!C20</x:f>
        <x:v>Hackett</x:v>
      </x:c>
      <x:c r="D222" s="21" t="n">
        <x:f>'Week 2 Data'!K20</x:f>
        <x:v>2</x:v>
      </x:c>
      <x:c r="E222" s="21" t="n">
        <x:f>'Week 2 Data'!L20</x:f>
        <x:v>2</x:v>
      </x:c>
      <x:c r="F222" s="45" t="n">
        <x:f>IF(D222=0,"",E222/D222)</x:f>
        <x:v>1</x:v>
      </x:c>
      <x:c r="G222" s="10"/>
    </x:row>
    <x:row r="223" ht="15" customHeight="1">
      <x:c r="A223" s="48" t="n">
        <x:f>1+COUNTIFS($E$210:$E$257,"&gt;"&amp;E223)+COUNTIFS($E$210:$E$257,E223,$F$210:$F$257,"&gt;"&amp;F223)</x:f>
        <x:v>12</x:v>
      </x:c>
      <x:c r="B223" s="22" t="str">
        <x:f>'Week 2 Data'!B55</x:f>
        <x:v>Michael</x:v>
      </x:c>
      <x:c r="C223" s="22" t="str">
        <x:f>'Week 2 Data'!C55</x:f>
        <x:v>Harrison</x:v>
      </x:c>
      <x:c r="D223" s="21" t="n">
        <x:f>'Week 2 Data'!K55</x:f>
        <x:v>2</x:v>
      </x:c>
      <x:c r="E223" s="21" t="n">
        <x:f>'Week 2 Data'!L55</x:f>
        <x:v>2</x:v>
      </x:c>
      <x:c r="F223" s="45" t="n">
        <x:f>IF(D223=0,"",E223/D223)</x:f>
        <x:v>1</x:v>
      </x:c>
      <x:c r="G223" s="10"/>
    </x:row>
    <x:row r="224" ht="15" customHeight="1">
      <x:c r="A224" s="48" t="n">
        <x:f>1+COUNTIFS($E$210:$E$257,"&gt;"&amp;E224)+COUNTIFS($E$210:$E$257,E224,$F$210:$F$257,"&gt;"&amp;F224)</x:f>
        <x:v>12</x:v>
      </x:c>
      <x:c r="B224" s="22" t="str">
        <x:f>'Week 2 Data'!B39</x:f>
        <x:v>Joe</x:v>
      </x:c>
      <x:c r="C224" s="22" t="str">
        <x:f>'Week 2 Data'!C39</x:f>
        <x:v>Nowak</x:v>
      </x:c>
      <x:c r="D224" s="21" t="n">
        <x:f>'Week 2 Data'!K39</x:f>
        <x:v>2</x:v>
      </x:c>
      <x:c r="E224" s="21" t="n">
        <x:f>'Week 2 Data'!L39</x:f>
        <x:v>2</x:v>
      </x:c>
      <x:c r="F224" s="45" t="n">
        <x:f>IF(D224=0,"",E224/D224)</x:f>
        <x:v>1</x:v>
      </x:c>
      <x:c r="G224" s="10"/>
    </x:row>
    <x:row r="225" ht="15" customHeight="1">
      <x:c r="A225" s="48" t="n">
        <x:f>1+COUNTIFS($E$210:$E$257,"&gt;"&amp;E225)+COUNTIFS($E$210:$E$257,E225,$F$210:$F$257,"&gt;"&amp;F225)</x:f>
        <x:v>12</x:v>
      </x:c>
      <x:c r="B225" s="22" t="str">
        <x:f>'Week 2 Data'!B59</x:f>
        <x:v>Norman</x:v>
      </x:c>
      <x:c r="C225" s="22" t="str">
        <x:f>'Week 2 Data'!C59</x:f>
        <x:v>Stull</x:v>
      </x:c>
      <x:c r="D225" s="21" t="n">
        <x:f>'Week 2 Data'!K59</x:f>
        <x:v>2</x:v>
      </x:c>
      <x:c r="E225" s="21" t="n">
        <x:f>'Week 2 Data'!L59</x:f>
        <x:v>2</x:v>
      </x:c>
      <x:c r="F225" s="45" t="n">
        <x:f>IF(D225=0,"",E225/D225)</x:f>
        <x:v>1</x:v>
      </x:c>
      <x:c r="G225" s="10"/>
    </x:row>
    <x:row r="226" ht="15" customHeight="1">
      <x:c r="A226" s="48" t="n">
        <x:f>1+COUNTIFS($E$210:$E$257,"&gt;"&amp;E226)+COUNTIFS($E$210:$E$257,E226,$F$210:$F$257,"&gt;"&amp;F226)</x:f>
        <x:v>12</x:v>
      </x:c>
      <x:c r="B226" s="22" t="str">
        <x:f>'Week 2 Data'!B64</x:f>
        <x:v>Ryan</x:v>
      </x:c>
      <x:c r="C226" s="22" t="str">
        <x:f>'Week 2 Data'!C64</x:f>
        <x:v>Willburn</x:v>
      </x:c>
      <x:c r="D226" s="21" t="n">
        <x:f>'Week 2 Data'!K64</x:f>
        <x:v>2</x:v>
      </x:c>
      <x:c r="E226" s="21" t="n">
        <x:f>'Week 2 Data'!L64</x:f>
        <x:v>2</x:v>
      </x:c>
      <x:c r="F226" s="45" t="n">
        <x:f>IF(D226=0,"",E226/D226)</x:f>
        <x:v>1</x:v>
      </x:c>
      <x:c r="G226" s="10"/>
    </x:row>
    <x:row r="227" ht="15" customHeight="1">
      <x:c r="A227" s="48" t="n">
        <x:f>1+COUNTIFS($E$210:$E$257,"&gt;"&amp;E227)+COUNTIFS($E$210:$E$257,E227,$F$210:$F$257,"&gt;"&amp;F227)</x:f>
        <x:v>18</x:v>
      </x:c>
      <x:c r="B227" s="22" t="str">
        <x:f>'Week 2 Data'!B44</x:f>
        <x:v>Julio</x:v>
      </x:c>
      <x:c r="C227" s="22" t="str">
        <x:f>'Week 2 Data'!C44</x:f>
        <x:v>Cortez</x:v>
      </x:c>
      <x:c r="D227" s="21" t="n">
        <x:f>'Week 2 Data'!K44</x:f>
        <x:v>3</x:v>
      </x:c>
      <x:c r="E227" s="21" t="n">
        <x:f>'Week 2 Data'!L44</x:f>
        <x:v>2</x:v>
      </x:c>
      <x:c r="F227" s="45" t="n">
        <x:f>IF(D227=0,"",E227/D227)</x:f>
        <x:v>0.6666666666666666</x:v>
      </x:c>
      <x:c r="G227" s="10"/>
    </x:row>
    <x:row r="228" ht="15" customHeight="1">
      <x:c r="A228" s="25" t="n">
        <x:f>1+COUNTIFS($E$210:$E$257,"&gt;"&amp;E228)+COUNTIFS($E$210:$E$257,E228,$F$210:$F$257,"&gt;"&amp;F228)</x:f>
        <x:v>19</x:v>
      </x:c>
      <x:c r="B228" s="22" t="str">
        <x:f>'Week 2 Data'!B9</x:f>
        <x:v>Ash</x:v>
      </x:c>
      <x:c r="C228" s="22" t="str">
        <x:f>'Week 2 Data'!C9</x:f>
        <x:v>Bengston</x:v>
      </x:c>
      <x:c r="D228" s="21" t="n">
        <x:f>'Week 2 Data'!K9</x:f>
        <x:v>4</x:v>
      </x:c>
      <x:c r="E228" s="21" t="n">
        <x:f>'Week 2 Data'!L9</x:f>
        <x:v>2</x:v>
      </x:c>
      <x:c r="F228" s="45" t="n">
        <x:f>IF(D228=0,"",E228/D228)</x:f>
        <x:v>0.5</x:v>
      </x:c>
      <x:c r="G228" s="10"/>
    </x:row>
    <x:row r="229" ht="15" customHeight="1">
      <x:c r="A229" s="25" t="n">
        <x:f>1+COUNTIFS($E$210:$E$257,"&gt;"&amp;E229)+COUNTIFS($E$210:$E$257,E229,$F$210:$F$257,"&gt;"&amp;F229)</x:f>
        <x:v>19</x:v>
      </x:c>
      <x:c r="B229" s="22" t="str">
        <x:f>'Week 2 Data'!B43</x:f>
        <x:v>Julian</x:v>
      </x:c>
      <x:c r="C229" s="22" t="str">
        <x:f>'Week 2 Data'!C43</x:f>
        <x:v>Cortez</x:v>
      </x:c>
      <x:c r="D229" s="21" t="n">
        <x:f>'Week 2 Data'!K43</x:f>
        <x:v>4</x:v>
      </x:c>
      <x:c r="E229" s="21" t="n">
        <x:f>'Week 2 Data'!L43</x:f>
        <x:v>2</x:v>
      </x:c>
      <x:c r="F229" s="45" t="n">
        <x:f>IF(D229=0,"",E229/D229)</x:f>
        <x:v>0.5</x:v>
      </x:c>
      <x:c r="G229" s="10"/>
    </x:row>
    <x:row r="230" ht="15" customHeight="1">
      <x:c r="A230" s="25" t="n">
        <x:f>1+COUNTIFS($E$210:$E$257,"&gt;"&amp;E230)+COUNTIFS($E$210:$E$257,E230,$F$210:$F$257,"&gt;"&amp;F230)</x:f>
        <x:v>19</x:v>
      </x:c>
      <x:c r="B230" s="22" t="str">
        <x:f>'Week 2 Data'!B71</x:f>
        <x:v>Stacey</x:v>
      </x:c>
      <x:c r="C230" s="22" t="str">
        <x:f>'Week 2 Data'!C71</x:f>
        <x:v>Daws</x:v>
      </x:c>
      <x:c r="D230" s="21" t="n">
        <x:f>'Week 2 Data'!K71</x:f>
        <x:v>4</x:v>
      </x:c>
      <x:c r="E230" s="21" t="n">
        <x:f>'Week 2 Data'!L71</x:f>
        <x:v>2</x:v>
      </x:c>
      <x:c r="F230" s="45" t="n">
        <x:f>IF(D230=0,"",E230/D230)</x:f>
        <x:v>0.5</x:v>
      </x:c>
      <x:c r="G230" s="10"/>
    </x:row>
    <x:row r="231" ht="15" customHeight="1">
      <x:c r="A231" s="25" t="n">
        <x:f>1+COUNTIFS($E$210:$E$257,"&gt;"&amp;E231)+COUNTIFS($E$210:$E$257,E231,$F$210:$F$257,"&gt;"&amp;F231)</x:f>
        <x:v>19</x:v>
      </x:c>
      <x:c r="B231" s="22" t="str">
        <x:f>'Week 2 Data'!B40</x:f>
        <x:v>John</x:v>
      </x:c>
      <x:c r="C231" s="22" t="str">
        <x:f>'Week 2 Data'!C40</x:f>
        <x:v>Landis</x:v>
      </x:c>
      <x:c r="D231" s="21" t="n">
        <x:f>'Week 2 Data'!K40</x:f>
        <x:v>4</x:v>
      </x:c>
      <x:c r="E231" s="21" t="n">
        <x:f>'Week 2 Data'!L40</x:f>
        <x:v>2</x:v>
      </x:c>
      <x:c r="F231" s="45" t="n">
        <x:f>IF(D231=0,"",E231/D231)</x:f>
        <x:v>0.5</x:v>
      </x:c>
      <x:c r="G231" s="10"/>
    </x:row>
    <x:row r="232" ht="15" customHeight="1">
      <x:c r="A232" s="25" t="n">
        <x:f>1+COUNTIFS($E$210:$E$257,"&gt;"&amp;E232)+COUNTIFS($E$210:$E$257,E232,$F$210:$F$257,"&gt;"&amp;F232)</x:f>
        <x:v>19</x:v>
      </x:c>
      <x:c r="B232" s="22" t="str">
        <x:f>'Week 2 Data'!B7</x:f>
        <x:v>Aaron</x:v>
      </x:c>
      <x:c r="C232" s="22" t="str">
        <x:f>'Week 2 Data'!C7</x:f>
        <x:v>Lee</x:v>
      </x:c>
      <x:c r="D232" s="21" t="n">
        <x:f>'Week 2 Data'!K7</x:f>
        <x:v>4</x:v>
      </x:c>
      <x:c r="E232" s="21" t="n">
        <x:f>'Week 2 Data'!L7</x:f>
        <x:v>2</x:v>
      </x:c>
      <x:c r="F232" s="45" t="n">
        <x:f>IF(D232=0,"",E232/D232)</x:f>
        <x:v>0.5</x:v>
      </x:c>
      <x:c r="G232" s="10"/>
    </x:row>
    <x:row r="233" ht="15" customHeight="1">
      <x:c r="A233" s="25" t="n">
        <x:f>1+COUNTIFS($E$210:$E$257,"&gt;"&amp;E233)+COUNTIFS($E$210:$E$257,E233,$F$210:$F$257,"&gt;"&amp;F233)</x:f>
        <x:v>19</x:v>
      </x:c>
      <x:c r="B233" s="22" t="str">
        <x:f>'Week 2 Data'!B41</x:f>
        <x:v>John</x:v>
      </x:c>
      <x:c r="C233" s="22" t="str">
        <x:f>'Week 2 Data'!C41</x:f>
        <x:v>Palacios</x:v>
      </x:c>
      <x:c r="D233" s="21" t="n">
        <x:f>'Week 2 Data'!K41</x:f>
        <x:v>4</x:v>
      </x:c>
      <x:c r="E233" s="21" t="n">
        <x:f>'Week 2 Data'!L41</x:f>
        <x:v>2</x:v>
      </x:c>
      <x:c r="F233" s="45" t="n">
        <x:f>IF(D233=0,"",E233/D233)</x:f>
        <x:v>0.5</x:v>
      </x:c>
      <x:c r="G233" s="10"/>
    </x:row>
    <x:row r="234" ht="15" customHeight="1">
      <x:c r="A234" s="25" t="n">
        <x:f>1+COUNTIFS($E$210:$E$257,"&gt;"&amp;E234)+COUNTIFS($E$210:$E$257,E234,$F$210:$F$257,"&gt;"&amp;F234)</x:f>
        <x:v>19</x:v>
      </x:c>
      <x:c r="B234" s="22" t="str">
        <x:f>'Week 2 Data'!B25</x:f>
        <x:v>Eric</x:v>
      </x:c>
      <x:c r="C234" s="22" t="str">
        <x:f>'Week 2 Data'!C25</x:f>
        <x:v>Sanchez</x:v>
      </x:c>
      <x:c r="D234" s="21" t="n">
        <x:f>'Week 2 Data'!K25</x:f>
        <x:v>4</x:v>
      </x:c>
      <x:c r="E234" s="21" t="n">
        <x:f>'Week 2 Data'!L25</x:f>
        <x:v>2</x:v>
      </x:c>
      <x:c r="F234" s="45" t="n">
        <x:f>IF(D234=0,"",E234/D234)</x:f>
        <x:v>0.5</x:v>
      </x:c>
      <x:c r="G234" s="10"/>
    </x:row>
    <x:row r="235" ht="15" customHeight="1">
      <x:c r="A235" s="25" t="n">
        <x:f>1+COUNTIFS($E$210:$E$257,"&gt;"&amp;E235)+COUNTIFS($E$210:$E$257,E235,$F$210:$F$257,"&gt;"&amp;F235)</x:f>
        <x:v>19</x:v>
      </x:c>
      <x:c r="B235" s="22" t="str">
        <x:f>'Week 2 Data'!B29</x:f>
        <x:v>Gary</x:v>
      </x:c>
      <x:c r="C235" s="22" t="str">
        <x:f>'Week 2 Data'!C29</x:f>
        <x:v>Thurman</x:v>
      </x:c>
      <x:c r="D235" s="21" t="n">
        <x:f>'Week 2 Data'!K29</x:f>
        <x:v>4</x:v>
      </x:c>
      <x:c r="E235" s="21" t="n">
        <x:f>'Week 2 Data'!L29</x:f>
        <x:v>2</x:v>
      </x:c>
      <x:c r="F235" s="45" t="n">
        <x:f>IF(D235=0,"",E235/D235)</x:f>
        <x:v>0.5</x:v>
      </x:c>
      <x:c r="G235" s="10"/>
    </x:row>
    <x:row r="236" ht="15" customHeight="1">
      <x:c r="A236" s="25" t="n">
        <x:f>1+COUNTIFS($E$210:$E$257,"&gt;"&amp;E236)+COUNTIFS($E$210:$E$257,E236,$F$210:$F$257,"&gt;"&amp;F236)</x:f>
        <x:v>27</x:v>
      </x:c>
      <x:c r="B236" s="22" t="str">
        <x:f>'Week 2 Data'!B67</x:f>
        <x:v>Scott</x:v>
      </x:c>
      <x:c r="C236" s="22" t="str">
        <x:f>'Week 2 Data'!C67</x:f>
        <x:v>Conley</x:v>
      </x:c>
      <x:c r="D236" s="21" t="n">
        <x:f>'Week 2 Data'!K67</x:f>
        <x:v>2</x:v>
      </x:c>
      <x:c r="E236" s="21" t="n">
        <x:f>'Week 2 Data'!L67</x:f>
        <x:v>1</x:v>
      </x:c>
      <x:c r="F236" s="45" t="n">
        <x:f>IF(D236=0,"",E236/D236)</x:f>
        <x:v>0.5</x:v>
      </x:c>
      <x:c r="G236" s="10"/>
    </x:row>
    <x:row r="237" ht="15" customHeight="1">
      <x:c r="A237" s="25" t="n">
        <x:f>1+COUNTIFS($E$210:$E$257,"&gt;"&amp;E237)+COUNTIFS($E$210:$E$257,E237,$F$210:$F$257,"&gt;"&amp;F237)</x:f>
        <x:v>27</x:v>
      </x:c>
      <x:c r="B237" s="22" t="str">
        <x:f>'Week 2 Data'!B74</x:f>
        <x:v>Ted</x:v>
      </x:c>
      <x:c r="C237" s="22" t="str">
        <x:f>'Week 2 Data'!C74</x:f>
        <x:v>Evans</x:v>
      </x:c>
      <x:c r="D237" s="21" t="n">
        <x:f>'Week 2 Data'!K74</x:f>
        <x:v>2</x:v>
      </x:c>
      <x:c r="E237" s="21" t="n">
        <x:f>'Week 2 Data'!L74</x:f>
        <x:v>1</x:v>
      </x:c>
      <x:c r="F237" s="45" t="n">
        <x:f>IF(D237=0,"",E237/D237)</x:f>
        <x:v>0.5</x:v>
      </x:c>
      <x:c r="G237" s="10"/>
    </x:row>
    <x:row r="238" ht="15" customHeight="1">
      <x:c r="A238" s="25" t="n">
        <x:f>1+COUNTIFS($E$210:$E$257,"&gt;"&amp;E238)+COUNTIFS($E$210:$E$257,E238,$F$210:$F$257,"&gt;"&amp;F238)</x:f>
        <x:v>27</x:v>
      </x:c>
      <x:c r="B238" s="22" t="str">
        <x:f>'Week 2 Data'!B68</x:f>
        <x:v>Scott</x:v>
      </x:c>
      <x:c r="C238" s="22" t="str">
        <x:f>'Week 2 Data'!C68</x:f>
        <x:v>Gant</x:v>
      </x:c>
      <x:c r="D238" s="21" t="n">
        <x:f>'Week 2 Data'!K68</x:f>
        <x:v>2</x:v>
      </x:c>
      <x:c r="E238" s="21" t="n">
        <x:f>'Week 2 Data'!L68</x:f>
        <x:v>1</x:v>
      </x:c>
      <x:c r="F238" s="45" t="n">
        <x:f>IF(D238=0,"",E238/D238)</x:f>
        <x:v>0.5</x:v>
      </x:c>
      <x:c r="G238" s="10"/>
    </x:row>
    <x:row r="239" ht="15" customHeight="1">
      <x:c r="A239" s="25" t="n">
        <x:f>1+COUNTIFS($E$210:$E$257,"&gt;"&amp;E239)+COUNTIFS($E$210:$E$257,E239,$F$210:$F$257,"&gt;"&amp;F239)</x:f>
        <x:v>27</x:v>
      </x:c>
      <x:c r="B239" s="22" t="str">
        <x:f>'Week 2 Data'!B13</x:f>
        <x:v>Bozie</x:v>
      </x:c>
      <x:c r="C239" s="22" t="str">
        <x:f>'Week 2 Data'!C13</x:f>
        <x:v>Gwyn</x:v>
      </x:c>
      <x:c r="D239" s="21" t="n">
        <x:f>'Week 2 Data'!K13</x:f>
        <x:v>2</x:v>
      </x:c>
      <x:c r="E239" s="21" t="n">
        <x:f>'Week 2 Data'!L13</x:f>
        <x:v>1</x:v>
      </x:c>
      <x:c r="F239" s="45" t="n">
        <x:f>IF(D239=0,"",E239/D239)</x:f>
        <x:v>0.5</x:v>
      </x:c>
      <x:c r="G239" s="10"/>
    </x:row>
    <x:row r="240" ht="15" customHeight="1">
      <x:c r="A240" s="25" t="n">
        <x:f>1+COUNTIFS($E$210:$E$257,"&gt;"&amp;E240)+COUNTIFS($E$210:$E$257,E240,$F$210:$F$257,"&gt;"&amp;F240)</x:f>
        <x:v>27</x:v>
      </x:c>
      <x:c r="B240" s="22" t="str">
        <x:f>'Week 2 Data'!B23</x:f>
        <x:v>Earle</x:v>
      </x:c>
      <x:c r="C240" s="22" t="str">
        <x:f>'Week 2 Data'!C23</x:f>
        <x:v>Hallberg</x:v>
      </x:c>
      <x:c r="D240" s="21" t="n">
        <x:f>'Week 2 Data'!K23</x:f>
        <x:v>2</x:v>
      </x:c>
      <x:c r="E240" s="21" t="n">
        <x:f>'Week 2 Data'!L23</x:f>
        <x:v>1</x:v>
      </x:c>
      <x:c r="F240" s="45" t="n">
        <x:f>IF(D240=0,"",E240/D240)</x:f>
        <x:v>0.5</x:v>
      </x:c>
      <x:c r="G240" s="10"/>
    </x:row>
    <x:row r="241" ht="15" customHeight="1">
      <x:c r="A241" s="25" t="n">
        <x:f>1+COUNTIFS($E$210:$E$257,"&gt;"&amp;E241)+COUNTIFS($E$210:$E$257,E241,$F$210:$F$257,"&gt;"&amp;F241)</x:f>
        <x:v>27</x:v>
      </x:c>
      <x:c r="B241" s="22" t="str">
        <x:f>'Week 2 Data'!B75</x:f>
        <x:v>Ted</x:v>
      </x:c>
      <x:c r="C241" s="22" t="str">
        <x:f>'Week 2 Data'!C75</x:f>
        <x:v>Wheaton, Sr</x:v>
      </x:c>
      <x:c r="D241" s="21" t="n">
        <x:f>'Week 2 Data'!K75</x:f>
        <x:v>2</x:v>
      </x:c>
      <x:c r="E241" s="21" t="n">
        <x:f>'Week 2 Data'!L75</x:f>
        <x:v>1</x:v>
      </x:c>
      <x:c r="F241" s="45" t="n">
        <x:f>IF(D241=0,"",E241/D241)</x:f>
        <x:v>0.5</x:v>
      </x:c>
      <x:c r="G241" s="10"/>
    </x:row>
    <x:row r="242" ht="15" customHeight="1">
      <x:c r="A242" s="25" t="n">
        <x:f>1+COUNTIFS($E$210:$E$257,"&gt;"&amp;E242)+COUNTIFS($E$210:$E$257,E242,$F$210:$F$257,"&gt;"&amp;F242)</x:f>
        <x:v>33</x:v>
      </x:c>
      <x:c r="B242" s="22" t="str">
        <x:f>'Week 2 Data'!B6</x:f>
        <x:v>Aaron</x:v>
      </x:c>
      <x:c r="C242" s="22" t="str">
        <x:f>'Week 2 Data'!C6</x:f>
        <x:v>Alvarado</x:v>
      </x:c>
      <x:c r="D242" s="21" t="n">
        <x:f>'Week 2 Data'!K6</x:f>
        <x:v>4</x:v>
      </x:c>
      <x:c r="E242" s="21" t="n">
        <x:f>'Week 2 Data'!L6</x:f>
        <x:v>1</x:v>
      </x:c>
      <x:c r="F242" s="45" t="n">
        <x:f>IF(D242=0,"",E242/D242)</x:f>
        <x:v>0.25</x:v>
      </x:c>
      <x:c r="G242" s="10"/>
    </x:row>
    <x:row r="243" ht="15" customHeight="1">
      <x:c r="A243" s="25" t="n">
        <x:f>1+COUNTIFS($E$210:$E$257,"&gt;"&amp;E243)+COUNTIFS($E$210:$E$257,E243,$F$210:$F$257,"&gt;"&amp;F243)</x:f>
        <x:v>33</x:v>
      </x:c>
      <x:c r="B243" s="22" t="str">
        <x:f>'Week 2 Data'!B65</x:f>
        <x:v>Samien</x:v>
      </x:c>
      <x:c r="C243" s="22" t="str">
        <x:f>'Week 2 Data'!C65</x:f>
        <x:v>Bertrand</x:v>
      </x:c>
      <x:c r="D243" s="21" t="n">
        <x:f>'Week 2 Data'!K65</x:f>
        <x:v>4</x:v>
      </x:c>
      <x:c r="E243" s="21" t="n">
        <x:f>'Week 2 Data'!L65</x:f>
        <x:v>1</x:v>
      </x:c>
      <x:c r="F243" s="45" t="n">
        <x:f>IF(D243=0,"",E243/D243)</x:f>
        <x:v>0.25</x:v>
      </x:c>
      <x:c r="G243" s="10"/>
    </x:row>
    <x:row r="244" ht="15" customHeight="1">
      <x:c r="A244" s="25" t="n">
        <x:f>1+COUNTIFS($E$210:$E$257,"&gt;"&amp;E244)+COUNTIFS($E$210:$E$257,E244,$F$210:$F$257,"&gt;"&amp;F244)</x:f>
        <x:v>33</x:v>
      </x:c>
      <x:c r="B244" s="22" t="str">
        <x:f>'Week 2 Data'!B53</x:f>
        <x:v>Matt</x:v>
      </x:c>
      <x:c r="C244" s="22" t="str">
        <x:f>'Week 2 Data'!C53</x:f>
        <x:v>Cozbey</x:v>
      </x:c>
      <x:c r="D244" s="21" t="n">
        <x:f>'Week 2 Data'!K53</x:f>
        <x:v>4</x:v>
      </x:c>
      <x:c r="E244" s="21" t="n">
        <x:f>'Week 2 Data'!L53</x:f>
        <x:v>1</x:v>
      </x:c>
      <x:c r="F244" s="45" t="n">
        <x:f>IF(D244=0,"",E244/D244)</x:f>
        <x:v>0.25</x:v>
      </x:c>
      <x:c r="G244" s="10"/>
    </x:row>
    <x:row r="245" ht="15" customHeight="1">
      <x:c r="A245" s="25" t="n">
        <x:f>1+COUNTIFS($E$210:$E$257,"&gt;"&amp;E245)+COUNTIFS($E$210:$E$257,E245,$F$210:$F$257,"&gt;"&amp;F245)</x:f>
        <x:v>33</x:v>
      </x:c>
      <x:c r="B245" s="22" t="str">
        <x:f>'Week 2 Data'!B38</x:f>
        <x:v>Joe</x:v>
      </x:c>
      <x:c r="C245" s="22" t="str">
        <x:f>'Week 2 Data'!C38</x:f>
        <x:v>Geiser</x:v>
      </x:c>
      <x:c r="D245" s="21" t="n">
        <x:f>'Week 2 Data'!K38</x:f>
        <x:v>4</x:v>
      </x:c>
      <x:c r="E245" s="21" t="n">
        <x:f>'Week 2 Data'!L38</x:f>
        <x:v>1</x:v>
      </x:c>
      <x:c r="F245" s="45" t="n">
        <x:f>IF(D245=0,"",E245/D245)</x:f>
        <x:v>0.25</x:v>
      </x:c>
      <x:c r="G245" s="10"/>
    </x:row>
    <x:row r="246" ht="15" customHeight="1">
      <x:c r="A246" s="25" t="n">
        <x:f>1+COUNTIFS($E$210:$E$257,"&gt;"&amp;E246)+COUNTIFS($E$210:$E$257,E246,$F$210:$F$257,"&gt;"&amp;F246)</x:f>
        <x:v>33</x:v>
      </x:c>
      <x:c r="B246" s="22" t="str">
        <x:f>'Week 2 Data'!B48</x:f>
        <x:v>Lance</x:v>
      </x:c>
      <x:c r="C246" s="22" t="str">
        <x:f>'Week 2 Data'!C48</x:f>
        <x:v>Rogers</x:v>
      </x:c>
      <x:c r="D246" s="21" t="n">
        <x:f>'Week 2 Data'!K48</x:f>
        <x:v>4</x:v>
      </x:c>
      <x:c r="E246" s="21" t="n">
        <x:f>'Week 2 Data'!L48</x:f>
        <x:v>1</x:v>
      </x:c>
      <x:c r="F246" s="45" t="n">
        <x:f>IF(D246=0,"",E246/D246)</x:f>
        <x:v>0.25</x:v>
      </x:c>
      <x:c r="G246" s="10"/>
    </x:row>
    <x:row r="247" ht="15" customHeight="1">
      <x:c r="A247" s="25" t="n">
        <x:f>1+COUNTIFS($E$210:$E$257,"&gt;"&amp;E247)+COUNTIFS($E$210:$E$257,E247,$F$210:$F$257,"&gt;"&amp;F247)</x:f>
        <x:v>33</x:v>
      </x:c>
      <x:c r="B247" s="22" t="str">
        <x:f>'Week 2 Data'!B15</x:f>
        <x:v>Charlie</x:v>
      </x:c>
      <x:c r="C247" s="22" t="str">
        <x:f>'Week 2 Data'!C15</x:f>
        <x:v>Rutledge</x:v>
      </x:c>
      <x:c r="D247" s="21" t="n">
        <x:f>'Week 2 Data'!K15</x:f>
        <x:v>4</x:v>
      </x:c>
      <x:c r="E247" s="21" t="n">
        <x:f>'Week 2 Data'!L15</x:f>
        <x:v>1</x:v>
      </x:c>
      <x:c r="F247" s="45" t="n">
        <x:f>IF(D247=0,"",E247/D247)</x:f>
        <x:v>0.25</x:v>
      </x:c>
      <x:c r="G247" s="10"/>
    </x:row>
    <x:row r="248" ht="15" customHeight="1">
      <x:c r="A248" s="25" t="n">
        <x:f>1+COUNTIFS($E$210:$E$257,"&gt;"&amp;E248)+COUNTIFS($E$210:$E$257,E248,$F$210:$F$257,"&gt;"&amp;F248)</x:f>
        <x:v>33</x:v>
      </x:c>
      <x:c r="B248" s="22" t="str">
        <x:f>'Week 2 Data'!B31</x:f>
        <x:v>Gerald</x:v>
      </x:c>
      <x:c r="C248" s="22" t="str">
        <x:f>'Week 2 Data'!C31</x:f>
        <x:v>Silva</x:v>
      </x:c>
      <x:c r="D248" s="21" t="n">
        <x:f>'Week 2 Data'!K31</x:f>
        <x:v>4</x:v>
      </x:c>
      <x:c r="E248" s="21" t="n">
        <x:f>'Week 2 Data'!L31</x:f>
        <x:v>1</x:v>
      </x:c>
      <x:c r="F248" s="45" t="n">
        <x:f>IF(D248=0,"",E248/D248)</x:f>
        <x:v>0.25</x:v>
      </x:c>
      <x:c r="G248" s="10"/>
    </x:row>
    <x:row r="249" ht="15" customHeight="1">
      <x:c r="A249" s="25" t="n">
        <x:f>1+COUNTIFS($E$210:$E$257,"&gt;"&amp;E249)+COUNTIFS($E$210:$E$257,E249,$F$210:$F$257,"&gt;"&amp;F249)</x:f>
        <x:v>40</x:v>
      </x:c>
      <x:c r="B249" s="22" t="str">
        <x:f>'Week 2 Data'!B61</x:f>
        <x:v>Pops</x:v>
      </x:c>
      <x:c r="C249" s="22" t="str">
        <x:f>'Week 2 Data'!C61</x:f>
        <x:v>Chandler</x:v>
      </x:c>
      <x:c r="D249" s="21" t="n">
        <x:f>'Week 2 Data'!K61</x:f>
        <x:v>2</x:v>
      </x:c>
      <x:c r="E249" s="21" t="n">
        <x:f>'Week 2 Data'!L61</x:f>
        <x:v>0</x:v>
      </x:c>
      <x:c r="F249" s="45" t="n">
        <x:f>IF(D249=0,"",E249/D249)</x:f>
        <x:v>0</x:v>
      </x:c>
      <x:c r="G249" s="10"/>
    </x:row>
    <x:row r="250" ht="15" customHeight="1">
      <x:c r="A250" s="25" t="n">
        <x:f>1+COUNTIFS($E$210:$E$257,"&gt;"&amp;E250)+COUNTIFS($E$210:$E$257,E250,$F$210:$F$257,"&gt;"&amp;F250)</x:f>
        <x:v>40</x:v>
      </x:c>
      <x:c r="B250" s="22" t="str">
        <x:f>'Week 2 Data'!B28</x:f>
        <x:v>Floyd</x:v>
      </x:c>
      <x:c r="C250" s="22" t="str">
        <x:f>'Week 2 Data'!C28</x:f>
        <x:v>Felder</x:v>
      </x:c>
      <x:c r="D250" s="21" t="n">
        <x:f>'Week 2 Data'!K28</x:f>
        <x:v>4</x:v>
      </x:c>
      <x:c r="E250" s="21" t="n">
        <x:f>'Week 2 Data'!L28</x:f>
        <x:v>0</x:v>
      </x:c>
      <x:c r="F250" s="45" t="n">
        <x:f>IF(D250=0,"",E250/D250)</x:f>
        <x:v>0</x:v>
      </x:c>
      <x:c r="G250" s="10"/>
    </x:row>
    <x:row r="251" ht="15" customHeight="1">
      <x:c r="A251" s="25" t="n">
        <x:f>1+COUNTIFS($E$210:$E$257,"&gt;"&amp;E251)+COUNTIFS($E$210:$E$257,E251,$F$210:$F$257,"&gt;"&amp;F251)</x:f>
        <x:v>40</x:v>
      </x:c>
      <x:c r="B251" s="22" t="str">
        <x:f>'Week 2 Data'!B22</x:f>
        <x:v>Donnie</x:v>
      </x:c>
      <x:c r="C251" s="22" t="str">
        <x:f>'Week 2 Data'!C22</x:f>
        <x:v>Guinn</x:v>
      </x:c>
      <x:c r="D251" s="21" t="n">
        <x:f>'Week 2 Data'!K22</x:f>
        <x:v>2</x:v>
      </x:c>
      <x:c r="E251" s="21" t="n">
        <x:f>'Week 2 Data'!L22</x:f>
        <x:v>0</x:v>
      </x:c>
      <x:c r="F251" s="45" t="n">
        <x:f>IF(D251=0,"",E251/D251)</x:f>
        <x:v>0</x:v>
      </x:c>
      <x:c r="G251" s="10"/>
    </x:row>
    <x:row r="252" ht="15" customHeight="1">
      <x:c r="A252" s="25" t="n">
        <x:f>1+COUNTIFS($E$210:$E$257,"&gt;"&amp;E252)+COUNTIFS($E$210:$E$257,E252,$F$210:$F$257,"&gt;"&amp;F252)</x:f>
        <x:v>40</x:v>
      </x:c>
      <x:c r="B252" s="22" t="str">
        <x:f>'Week 2 Data'!B17</x:f>
        <x:v>Chris</x:v>
      </x:c>
      <x:c r="C252" s="22" t="str">
        <x:f>'Week 2 Data'!C17</x:f>
        <x:v>Kennedy</x:v>
      </x:c>
      <x:c r="D252" s="21" t="n">
        <x:f>'Week 2 Data'!K17</x:f>
        <x:v>1</x:v>
      </x:c>
      <x:c r="E252" s="21" t="n">
        <x:f>'Week 2 Data'!L17</x:f>
        <x:v>0</x:v>
      </x:c>
      <x:c r="F252" s="45" t="n">
        <x:f>IF(D252=0,"",E252/D252)</x:f>
        <x:v>0</x:v>
      </x:c>
      <x:c r="G252" s="10"/>
    </x:row>
    <x:row r="253" ht="15" customHeight="1">
      <x:c r="A253" s="25" t="n">
        <x:f>1+COUNTIFS($E$210:$E$257,"&gt;"&amp;E253)+COUNTIFS($E$210:$E$257,E253,$F$210:$F$257,"&gt;"&amp;F253)</x:f>
        <x:v>40</x:v>
      </x:c>
      <x:c r="B253" s="22" t="str">
        <x:f>'Week 2 Data'!B78</x:f>
        <x:v>Toby</x:v>
      </x:c>
      <x:c r="C253" s="22" t="str">
        <x:f>'Week 2 Data'!C78</x:f>
        <x:v>Lee</x:v>
      </x:c>
      <x:c r="D253" s="21" t="n">
        <x:f>'Week 2 Data'!K78</x:f>
        <x:v>3</x:v>
      </x:c>
      <x:c r="E253" s="21" t="n">
        <x:f>'Week 2 Data'!L78</x:f>
        <x:v>0</x:v>
      </x:c>
      <x:c r="F253" s="45" t="n">
        <x:f>IF(D253=0,"",E253/D253)</x:f>
        <x:v>0</x:v>
      </x:c>
      <x:c r="G253" s="10"/>
    </x:row>
    <x:row r="254" ht="15" customHeight="1">
      <x:c r="A254" s="25" t="n">
        <x:f>1+COUNTIFS($E$210:$E$257,"&gt;"&amp;E254)+COUNTIFS($E$210:$E$257,E254,$F$210:$F$257,"&gt;"&amp;F254)</x:f>
        <x:v>40</x:v>
      </x:c>
      <x:c r="B254" s="22" t="str">
        <x:f>'Week 2 Data'!B52</x:f>
        <x:v>Mason</x:v>
      </x:c>
      <x:c r="C254" s="22" t="str">
        <x:f>'Week 2 Data'!C52</x:f>
        <x:v>Rocha</x:v>
      </x:c>
      <x:c r="D254" s="21" t="n">
        <x:f>'Week 2 Data'!K52</x:f>
        <x:v>2</x:v>
      </x:c>
      <x:c r="E254" s="21" t="n">
        <x:f>'Week 2 Data'!L52</x:f>
        <x:v>0</x:v>
      </x:c>
      <x:c r="F254" s="45" t="n">
        <x:f>IF(D254=0,"",E254/D254)</x:f>
        <x:v>0</x:v>
      </x:c>
      <x:c r="G254" s="10"/>
    </x:row>
    <x:row r="255" ht="15" customHeight="1">
      <x:c r="A255" s="25" t="n">
        <x:f>1+COUNTIFS($E$210:$E$257,"&gt;"&amp;E255)+COUNTIFS($E$210:$E$257,E255,$F$210:$F$257,"&gt;"&amp;F255)</x:f>
        <x:v>40</x:v>
      </x:c>
      <x:c r="B255" s="22" t="str">
        <x:f>'Week 2 Data'!B63</x:f>
        <x:v>Roy</x:v>
      </x:c>
      <x:c r="C255" s="22" t="str">
        <x:f>'Week 2 Data'!C63</x:f>
        <x:v>Sanchez</x:v>
      </x:c>
      <x:c r="D255" s="21" t="n">
        <x:f>'Week 2 Data'!K63</x:f>
        <x:v>2</x:v>
      </x:c>
      <x:c r="E255" s="21" t="n">
        <x:f>'Week 2 Data'!L63</x:f>
        <x:v>0</x:v>
      </x:c>
      <x:c r="F255" s="45" t="n">
        <x:f>IF(D255=0,"",E255/D255)</x:f>
        <x:v>0</x:v>
      </x:c>
      <x:c r="G255" s="10"/>
    </x:row>
    <x:row r="256" ht="15" customHeight="1">
      <x:c r="A256" s="25" t="n">
        <x:f>1+COUNTIFS($E$210:$E$257,"&gt;"&amp;E256)+COUNTIFS($E$210:$E$257,E256,$F$210:$F$257,"&gt;"&amp;F256)</x:f>
        <x:v>40</x:v>
      </x:c>
      <x:c r="B256" s="22" t="str">
        <x:f>'Week 2 Data'!B56</x:f>
        <x:v>Mike</x:v>
      </x:c>
      <x:c r="C256" s="22" t="str">
        <x:f>'Week 2 Data'!C56</x:f>
        <x:v>Ward</x:v>
      </x:c>
      <x:c r="D256" s="21" t="n">
        <x:f>'Week 2 Data'!K56</x:f>
        <x:v>1</x:v>
      </x:c>
      <x:c r="E256" s="21" t="n">
        <x:f>'Week 2 Data'!L56</x:f>
        <x:v>0</x:v>
      </x:c>
      <x:c r="F256" s="45" t="n">
        <x:f>IF(D256=0,"",E256/D256)</x:f>
        <x:v>0</x:v>
      </x:c>
      <x:c r="G256" s="10"/>
    </x:row>
    <x:row r="257" ht="15" customHeight="1">
      <x:c r="A257" s="25" t="n">
        <x:f>1+COUNTIFS($E$210:$E$257,"&gt;"&amp;E257)+COUNTIFS($E$210:$E$257,E257,$F$210:$F$257,"&gt;"&amp;F257)</x:f>
        <x:v>40</x:v>
      </x:c>
      <x:c r="B257" s="22" t="str">
        <x:f>'Week 2 Data'!B18</x:f>
        <x:v>Chris</x:v>
      </x:c>
      <x:c r="C257" s="22" t="str">
        <x:f>'Week 2 Data'!C18</x:f>
        <x:v>Yarbrough</x:v>
      </x:c>
      <x:c r="D257" s="21" t="n">
        <x:f>'Week 2 Data'!K18</x:f>
        <x:v>2</x:v>
      </x:c>
      <x:c r="E257" s="21" t="n">
        <x:f>'Week 2 Data'!L18</x:f>
        <x:v>0</x:v>
      </x:c>
      <x:c r="F257" s="45" t="n">
        <x:f>IF(D257=0,"",E257/D257)</x:f>
        <x:v>0</x:v>
      </x:c>
      <x:c r="G257" s="10"/>
    </x:row>
    <x:row r="258" ht="15" customHeight="1">
      <x:c r="A258" s="1"/>
      <x:c r="B258" s="1"/>
      <x:c r="C258" s="1"/>
      <x:c r="D258" s="1"/>
      <x:c r="E258" s="1"/>
      <x:c r="F258" s="1"/>
      <x:c r="G258" s="1"/>
    </x:row>
    <x:row r="259" ht="15" customHeight="1">
      <x:c r="A259" s="1"/>
      <x:c r="B259" s="1"/>
      <x:c r="C259" s="1"/>
      <x:c r="D259" s="1"/>
      <x:c r="E259" s="1"/>
      <x:c r="F259" s="1"/>
      <x:c r="G259" s="1"/>
    </x:row>
    <x:row r="260" ht="15" customHeight="1">
      <x:c r="A260" s="1"/>
      <x:c r="B260" s="1"/>
      <x:c r="C260" s="1"/>
      <x:c r="D260" s="1"/>
      <x:c r="E260" s="1"/>
      <x:c r="F260" s="1"/>
      <x:c r="G260" s="1"/>
    </x:row>
    <x:row r="261" ht="15" customHeight="1">
      <x:c r="A261" s="1"/>
      <x:c r="B261" s="1"/>
      <x:c r="C261" s="1"/>
      <x:c r="D261" s="1"/>
      <x:c r="E261" s="1"/>
      <x:c r="F261" s="1"/>
      <x:c r="G261" s="1"/>
    </x:row>
    <x:row r="262" ht="15" customHeight="1">
      <x:c r="A262" s="1"/>
      <x:c r="B262" s="1"/>
      <x:c r="C262" s="1"/>
      <x:c r="D262" s="1"/>
      <x:c r="E262" s="1"/>
      <x:c r="F262" s="1"/>
      <x:c r="G262" s="1"/>
    </x:row>
    <x:row r="263" ht="15" customHeight="1">
      <x:c r="A263" s="1"/>
      <x:c r="B263" s="1"/>
      <x:c r="C263" s="1"/>
      <x:c r="D263" s="1"/>
      <x:c r="E263" s="1"/>
      <x:c r="F263" s="1"/>
      <x:c r="G263" s="1"/>
    </x:row>
    <x:row r="264" ht="15" customHeight="1">
      <x:c r="A264" s="1"/>
      <x:c r="B264" s="1"/>
      <x:c r="C264" s="1"/>
      <x:c r="D264" s="1"/>
      <x:c r="E264" s="1"/>
      <x:c r="F264" s="1"/>
      <x:c r="G264" s="1"/>
    </x:row>
    <x:row r="265" ht="15" customHeight="1">
      <x:c r="A265" s="1"/>
      <x:c r="B265" s="1"/>
      <x:c r="C265" s="1"/>
      <x:c r="D265" s="1"/>
      <x:c r="E265" s="1"/>
      <x:c r="F265" s="1"/>
      <x:c r="G265" s="1"/>
    </x:row>
    <x:row r="266" ht="15" customHeight="1">
      <x:c r="A266" s="1"/>
      <x:c r="B266" s="1"/>
      <x:c r="C266" s="1"/>
      <x:c r="D266" s="1"/>
      <x:c r="E266" s="1"/>
      <x:c r="F266" s="1"/>
      <x:c r="G266" s="1"/>
    </x:row>
    <x:row r="267" ht="15" customHeight="1">
      <x:c r="A267" s="1"/>
      <x:c r="B267" s="1"/>
      <x:c r="C267" s="1"/>
      <x:c r="D267" s="1"/>
      <x:c r="E267" s="1"/>
      <x:c r="F267" s="1"/>
      <x:c r="G267" s="1"/>
    </x:row>
    <x:row r="268" ht="15" customHeight="1">
      <x:c r="A268" s="1"/>
      <x:c r="B268" s="1"/>
      <x:c r="C268" s="1"/>
      <x:c r="D268" s="1"/>
      <x:c r="E268" s="1"/>
      <x:c r="F268" s="1"/>
      <x:c r="G268" s="1"/>
    </x:row>
    <x:row r="269" ht="15" customHeight="1">
      <x:c r="A269" s="1"/>
      <x:c r="B269" s="1"/>
      <x:c r="C269" s="1"/>
      <x:c r="D269" s="1"/>
      <x:c r="E269" s="1"/>
      <x:c r="F269" s="1"/>
      <x:c r="G269" s="1"/>
    </x:row>
    <x:row r="270" ht="15" customHeight="1">
      <x:c r="A270" s="1"/>
      <x:c r="B270" s="1"/>
      <x:c r="C270" s="1"/>
      <x:c r="D270" s="1"/>
      <x:c r="E270" s="1"/>
      <x:c r="F270" s="1"/>
      <x:c r="G270" s="1"/>
    </x:row>
  </x:sheetData>
  <x:mergeCells>
    <x:mergeCell ref="A2:G2"/>
    <x:mergeCell ref="A19:C19"/>
    <x:mergeCell ref="A95:B95"/>
    <x:mergeCell ref="A96:B96"/>
    <x:mergeCell ref="A97:B97"/>
    <x:mergeCell ref="A98:B98"/>
    <x:mergeCell ref="A99:B99"/>
    <x:mergeCell ref="A100:B100"/>
    <x:mergeCell ref="A101:B101"/>
    <x:mergeCell ref="A102:B102"/>
    <x:mergeCell ref="A103:B103"/>
    <x:mergeCell ref="A104:B104"/>
    <x:mergeCell ref="A105:B10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30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28" hidden="0" customWidth="1"/>
    <x:col min="18" max="18" width="25" hidden="0" customWidth="1"/>
    <x:col min="19" max="19" width="49" hidden="0" customWidth="1"/>
    <x:col min="20" max="20" width="3" hidden="0" customWidth="1"/>
    <x:col min="21" max="21" width="21" hidden="0" customWidth="1"/>
    <x:col min="22" max="22" width="61" hidden="0" customWidth="1"/>
    <x:col min="23" max="23" width="21" hidden="0" customWidth="1"/>
    <x:col min="24" max="24" width="21" hidden="0" customWidth="1"/>
    <x:col min="25" max="25" width="21" hidden="0" customWidth="1"/>
    <x:col min="26" max="26" width="21" hidden="0" customWidth="1"/>
    <x:col min="27" max="27" width="21" hidden="0" customWidth="1"/>
    <x:col min="28" max="28" width="21" hidden="0" customWidth="1"/>
    <x:col min="29" max="29" width="21" hidden="0" customWidth="1"/>
    <x:col min="30" max="30" width="16" hidden="0" customWidth="1"/>
  </x:cols>
  <x:sheetData>
    <x:row r="1">
      <x:c r="A1" s="2" t="str">
        <x:v>ADA Week 2 report inputs — 2026-10-06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</x:row>
    <x:row r="2">
      <x:c r="A2" s="1" t="str">
        <x:v>Season through Week 2: 180/200 results. Current week: 100/100 results.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</x:row>
    <x:row r="3">
      <x:c r="A3" s="1" t="str">
        <x:v>Layout: ADA_2023_2024_Stats_Week7.xlsx, first worksheet. Unassigned categories matched to prior ADA stats; Bozie is Men, Cara is Ladies.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</x:row>
    <x:row r="4">
      <x:c r="A4" s="1" t="str">
        <x:v>Snapshot sorting refreshes when the report is regenerated. Missing games and checkout details remain pending.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</x:row>
    <x:row r="5">
      <x:c r="A5" s="3" t="str">
        <x:v>Player ID</x:v>
      </x:c>
      <x:c r="B5" s="3" t="str">
        <x:v>First name</x:v>
      </x:c>
      <x:c r="C5" s="3" t="str">
        <x:v>Last name</x:v>
      </x:c>
      <x:c r="D5" s="3" t="str">
        <x:v>Team</x:v>
      </x:c>
      <x:c r="E5" s="3" t="str">
        <x:v>Men/Ladies</x:v>
      </x:c>
      <x:c r="F5" s="3" t="str">
        <x:v>QPs</x:v>
      </x:c>
      <x:c r="G5" s="3" t="str">
        <x:v>501 wins</x:v>
      </x:c>
      <x:c r="H5" s="3" t="str">
        <x:v>501 losses</x:v>
      </x:c>
      <x:c r="I5" s="3" t="str">
        <x:v>Cricket wins</x:v>
      </x:c>
      <x:c r="J5" s="3" t="str">
        <x:v>Cricket losses</x:v>
      </x:c>
      <x:c r="K5" s="3" t="str">
        <x:v>Played</x:v>
      </x:c>
      <x:c r="L5" s="3" t="str">
        <x:v>Singles wins</x:v>
      </x:c>
      <x:c r="M5" s="3" t="str">
        <x:v>Win %</x:v>
      </x:c>
      <x:c r="N5" s="3" t="str">
        <x:v>180s</x:v>
      </x:c>
      <x:c r="O5" s="3" t="str">
        <x:v>9-hits</x:v>
      </x:c>
      <x:c r="P5" s="3" t="str">
        <x:v>4-bulls</x:v>
      </x:c>
      <x:c r="Q5" s="3" t="str">
        <x:v>Coverage</x:v>
      </x:c>
      <x:c r="R5" s="3" t="str">
        <x:v>Player</x:v>
      </x:c>
      <x:c r="S5" s="3" t="str">
        <x:v>Category source</x:v>
      </x:c>
      <x:c r="T5" s="1"/>
      <x:c r="U5" s="3" t="str">
        <x:v>Team number</x:v>
      </x:c>
      <x:c r="V5" s="3" t="str">
        <x:v>Team</x:v>
      </x:c>
      <x:c r="W5" s="3" t="str">
        <x:v>Wins</x:v>
      </x:c>
      <x:c r="X5" s="3" t="str">
        <x:v>Losses</x:v>
      </x:c>
      <x:c r="Y5" s="3" t="str">
        <x:v>QPs</x:v>
      </x:c>
      <x:c r="Z5" s="3" t="str">
        <x:v>Sponsor</x:v>
      </x:c>
      <x:c r="AA5" s="3" t="str">
        <x:v>Played</x:v>
      </x:c>
      <x:c r="AB5" s="3" t="str">
        <x:v>Win %</x:v>
      </x:c>
      <x:c r="AC5" s="3" t="str">
        <x:v>Coverage</x:v>
      </x:c>
      <x:c r="AD5" s="1" t="str">
        <x:v>Week 2 QPs</x:v>
      </x:c>
      <x:c r="AE5" s="1" t="str">
        <x:v>Team number</x:v>
      </x:c>
      <x:c r="AF5" s="1" t="str">
        <x:v>Week 2 QPs</x:v>
      </x:c>
      <x:c r="AG5" s="1"/>
      <x:c r="AH5" s="1"/>
      <x:c r="AI5" s="1"/>
    </x:row>
    <x:row r="6">
      <x:c r="A6" s="1" t="str">
        <x:v>dartconnect:227611</x:v>
      </x:c>
      <x:c r="B6" s="1" t="str">
        <x:v>Aaron</x:v>
      </x:c>
      <x:c r="C6" s="1" t="str">
        <x:v>Alvarado</x:v>
      </x:c>
      <x:c r="D6" s="1" t="str">
        <x:v>With Ourselves</x:v>
      </x:c>
      <x:c r="E6" s="1" t="str">
        <x:v>M</x:v>
      </x:c>
      <x:c r="F6" s="1" t="n">
        <x:v>0</x:v>
      </x:c>
      <x:c r="G6" s="1" t="n">
        <x:v>1</x:v>
      </x:c>
      <x:c r="H6" s="1" t="n">
        <x:v>1</x:v>
      </x:c>
      <x:c r="I6" s="1" t="n">
        <x:v>0</x:v>
      </x:c>
      <x:c r="J6" s="1" t="n">
        <x:v>2</x:v>
      </x:c>
      <x:c r="K6" s="1" t="n">
        <x:f>SUM(G6:J6)</x:f>
        <x:v>4</x:v>
      </x:c>
      <x:c r="L6" s="1" t="n">
        <x:f>SUM(G6,I6)</x:f>
        <x:v>1</x:v>
      </x:c>
      <x:c r="M6" s="4" t="n">
        <x:f>IF(K6=0,"",L6/K6)</x:f>
        <x:v>0.25</x:v>
      </x:c>
      <x:c r="N6" s="1" t="n">
        <x:v>0</x:v>
      </x:c>
      <x:c r="O6" s="1" t="n">
        <x:v>0</x:v>
      </x:c>
      <x:c r="P6" s="1" t="n">
        <x:v>0</x:v>
      </x:c>
      <x:c r="Q6" s="1" t="str">
        <x:v>Known totals; missing count_180</x:v>
      </x:c>
      <x:c r="R6" s="1" t="str">
        <x:v>Aaron Alvarado</x:v>
      </x:c>
      <x:c r="S6" s="1" t="str">
        <x:v>Current ADA roster</x:v>
      </x:c>
      <x:c r="T6" s="1"/>
      <x:c r="U6" s="1" t="n">
        <x:v>1</x:v>
      </x:c>
      <x:c r="V6" s="1" t="str">
        <x:v>Bulls Hitters</x:v>
      </x:c>
      <x:c r="W6" s="1" t="n">
        <x:v>25</x:v>
      </x:c>
      <x:c r="X6" s="1" t="n">
        <x:v>2</x:v>
      </x:c>
      <x:c r="Y6" s="1" t="n">
        <x:v>1800</x:v>
      </x:c>
      <x:c r="Z6" s="1" t="str">
        <x:v>Mulligans</x:v>
      </x:c>
      <x:c r="AA6" s="1" t="n">
        <x:f>SUM(W6:X6)</x:f>
        <x:v>27</x:v>
      </x:c>
      <x:c r="AB6" s="5" t="n">
        <x:f>IF(AA6=0,"",W6/AA6)</x:f>
        <x:v>0.9259259259259259</x:v>
      </x:c>
      <x:c r="AC6" s="1" t="str">
        <x:v>W1: Partial: 7 of20 game results; W2: Complete game results</x:v>
      </x:c>
      <x:c r="AD6" s="1" t="n">
        <x:v>0</x:v>
      </x:c>
      <x:c r="AE6" s="1" t="n">
        <x:v>1</x:v>
      </x:c>
      <x:c r="AF6" s="1" t="n">
        <x:v>1134</x:v>
      </x:c>
      <x:c r="AG6" s="1"/>
      <x:c r="AH6" s="1"/>
      <x:c r="AI6" s="1"/>
    </x:row>
    <x:row r="7">
      <x:c r="A7" s="1" t="str">
        <x:v>dartconnect:338612</x:v>
      </x:c>
      <x:c r="B7" s="1" t="str">
        <x:v>Aaron</x:v>
      </x:c>
      <x:c r="C7" s="1" t="str">
        <x:v>Lee</x:v>
      </x:c>
      <x:c r="D7" s="1" t="str">
        <x:v>Buckin Foneheads</x:v>
      </x:c>
      <x:c r="E7" s="1" t="str">
        <x:v>M</x:v>
      </x:c>
      <x:c r="F7" s="1" t="n">
        <x:v>98</x:v>
      </x:c>
      <x:c r="G7" s="1" t="n">
        <x:v>1</x:v>
      </x:c>
      <x:c r="H7" s="1" t="n">
        <x:v>1</x:v>
      </x:c>
      <x:c r="I7" s="1" t="n">
        <x:v>1</x:v>
      </x:c>
      <x:c r="J7" s="1" t="n">
        <x:v>1</x:v>
      </x:c>
      <x:c r="K7" s="1" t="n">
        <x:f>SUM(G7:J7)</x:f>
        <x:v>4</x:v>
      </x:c>
      <x:c r="L7" s="1" t="n">
        <x:f>SUM(G7,I7)</x:f>
        <x:v>2</x:v>
      </x:c>
      <x:c r="M7" s="4" t="n">
        <x:f>IF(K7=0,"",L7/K7)</x:f>
        <x:v>0.5</x:v>
      </x:c>
      <x:c r="N7" s="1" t="n">
        <x:v>0</x:v>
      </x:c>
      <x:c r="O7" s="1" t="n">
        <x:v>0</x:v>
      </x:c>
      <x:c r="P7" s="1" t="n">
        <x:v>0</x:v>
      </x:c>
      <x:c r="Q7" s="1" t="str">
        <x:v>Known totals; missing count_180</x:v>
      </x:c>
      <x:c r="R7" s="1" t="str">
        <x:v>Aaron Lee</x:v>
      </x:c>
      <x:c r="S7" s="1" t="str">
        <x:v>Current ADA roster</x:v>
      </x:c>
      <x:c r="T7" s="1"/>
      <x:c r="U7" s="1" t="n">
        <x:v>2</x:v>
      </x:c>
      <x:c r="V7" s="1" t="str">
        <x:v>Trippers</x:v>
      </x:c>
      <x:c r="W7" s="1" t="n">
        <x:v>1</x:v>
      </x:c>
      <x:c r="X7" s="1" t="n">
        <x:v>6</x:v>
      </x:c>
      <x:c r="Y7" s="1" t="n">
        <x:v>314</x:v>
      </x:c>
      <x:c r="Z7" s="1" t="str">
        <x:v>Rounders</x:v>
      </x:c>
      <x:c r="AA7" s="1" t="n">
        <x:f>SUM(W7:X7)</x:f>
        <x:v>7</x:v>
      </x:c>
      <x:c r="AB7" s="5" t="n">
        <x:f>IF(AA7=0,"",W7/AA7)</x:f>
        <x:v>0.14285714285714285</x:v>
      </x:c>
      <x:c r="AC7" s="1" t="str">
        <x:v>W1: Partial: 7 of20 game results</x:v>
      </x:c>
      <x:c r="AD7" s="1" t="n">
        <x:v>0</x:v>
      </x:c>
      <x:c r="AE7" s="1" t="n">
        <x:v>2</x:v>
      </x:c>
      <x:c r="AF7" s="1" t="n">
        <x:v>0</x:v>
      </x:c>
      <x:c r="AG7" s="1"/>
      <x:c r="AH7" s="1"/>
      <x:c r="AI7" s="1"/>
    </x:row>
    <x:row r="8">
      <x:c r="A8" s="1" t="str">
        <x:v>dartconnect:16611154</x:v>
      </x:c>
      <x:c r="B8" s="1" t="str">
        <x:v>Allison</x:v>
      </x:c>
      <x:c r="C8" s="1" t="str">
        <x:v>Marquez</x:v>
      </x:c>
      <x:c r="D8" s="1" t="str">
        <x:v>Triple Threat</x:v>
      </x:c>
      <x:c r="E8" s="1" t="str">
        <x:v>F</x:v>
      </x:c>
      <x:c r="F8" s="1" t="n">
        <x:v>0</x:v>
      </x:c>
      <x:c r="G8" s="1" t="n">
        <x:v>0</x:v>
      </x:c>
      <x:c r="H8" s="1" t="n">
        <x:v>0</x:v>
      </x:c>
      <x:c r="I8" s="1" t="n">
        <x:v>0</x:v>
      </x:c>
      <x:c r="J8" s="1" t="n">
        <x:v>1</x:v>
      </x:c>
      <x:c r="K8" s="1" t="n">
        <x:f>SUM(G8:J8)</x:f>
        <x:v>1</x:v>
      </x:c>
      <x:c r="L8" s="1" t="n">
        <x:f>SUM(G8,I8)</x:f>
        <x:v>0</x:v>
      </x:c>
      <x:c r="M8" s="4" t="n">
        <x:f>IF(K8=0,"",L8/K8)</x:f>
        <x:v>0</x:v>
      </x:c>
      <x:c r="N8" s="1"/>
      <x:c r="O8" s="1" t="n">
        <x:v>0</x:v>
      </x:c>
      <x:c r="P8" s="1" t="n">
        <x:v>0</x:v>
      </x:c>
      <x:c r="Q8" s="1" t="str">
        <x:v>Known totals; missing count_180</x:v>
      </x:c>
      <x:c r="R8" s="1" t="str">
        <x:v>Allison Marquez</x:v>
      </x:c>
      <x:c r="S8" s="1" t="str">
        <x:v>Current ADA roster</x:v>
      </x:c>
      <x:c r="T8" s="1"/>
      <x:c r="U8" s="1" t="n">
        <x:v>3</x:v>
      </x:c>
      <x:c r="V8" s="1" t="str">
        <x:v>Participation Trophy Pending</x:v>
      </x:c>
      <x:c r="W8" s="1" t="n">
        <x:v>16</x:v>
      </x:c>
      <x:c r="X8" s="1" t="n">
        <x:v>24</x:v>
      </x:c>
      <x:c r="Y8" s="1" t="n">
        <x:v>536</x:v>
      </x:c>
      <x:c r="Z8" s="1" t="str">
        <x:v>Throwbacks</x:v>
      </x:c>
      <x:c r="AA8" s="1" t="n">
        <x:f>SUM(W8:X8)</x:f>
        <x:v>40</x:v>
      </x:c>
      <x:c r="AB8" s="5" t="n">
        <x:f>IF(AA8=0,"",W8/AA8)</x:f>
        <x:v>0.4</x:v>
      </x:c>
      <x:c r="AC8" s="1" t="str">
        <x:v>W1: Complete game results; W2: Complete game results</x:v>
      </x:c>
      <x:c r="AD8" s="1" t="n">
        <x:v>0</x:v>
      </x:c>
      <x:c r="AE8" s="1" t="n">
        <x:v>3</x:v>
      </x:c>
      <x:c r="AF8" s="1" t="n">
        <x:v>217</x:v>
      </x:c>
      <x:c r="AG8" s="1"/>
      <x:c r="AH8" s="1"/>
      <x:c r="AI8" s="1"/>
    </x:row>
    <x:row r="9">
      <x:c r="A9" s="1" t="str">
        <x:v>dartconnect:16609715</x:v>
      </x:c>
      <x:c r="B9" s="1" t="str">
        <x:v>Ash</x:v>
      </x:c>
      <x:c r="C9" s="1" t="str">
        <x:v>Bengston</x:v>
      </x:c>
      <x:c r="D9" s="1" t="str">
        <x:v>The Funsters</x:v>
      </x:c>
      <x:c r="E9" s="1" t="str">
        <x:v>M</x:v>
      </x:c>
      <x:c r="F9" s="1" t="n">
        <x:v>220</x:v>
      </x:c>
      <x:c r="G9" s="1" t="n">
        <x:v>1</x:v>
      </x:c>
      <x:c r="H9" s="1" t="n">
        <x:v>1</x:v>
      </x:c>
      <x:c r="I9" s="1" t="n">
        <x:v>1</x:v>
      </x:c>
      <x:c r="J9" s="1" t="n">
        <x:v>1</x:v>
      </x:c>
      <x:c r="K9" s="1" t="n">
        <x:f>SUM(G9:J9)</x:f>
        <x:v>4</x:v>
      </x:c>
      <x:c r="L9" s="1" t="n">
        <x:f>SUM(G9,I9)</x:f>
        <x:v>2</x:v>
      </x:c>
      <x:c r="M9" s="4" t="n">
        <x:f>IF(K9=0,"",L9/K9)</x:f>
        <x:v>0.5</x:v>
      </x:c>
      <x:c r="N9" s="1" t="n">
        <x:v>0</x:v>
      </x:c>
      <x:c r="O9" s="1" t="n">
        <x:v>0</x:v>
      </x:c>
      <x:c r="P9" s="1" t="n">
        <x:v>0</x:v>
      </x:c>
      <x:c r="Q9" s="1" t="str">
        <x:v>Known totals; missing count_180</x:v>
      </x:c>
      <x:c r="R9" s="1" t="str">
        <x:v>Ash Bengston</x:v>
      </x:c>
      <x:c r="S9" s="1" t="str">
        <x:v>Current ADA roster</x:v>
      </x:c>
      <x:c r="T9" s="1"/>
      <x:c r="U9" s="1" t="n">
        <x:v>4</x:v>
      </x:c>
      <x:c r="V9" s="1" t="str">
        <x:v>Buckin Foneheads</x:v>
      </x:c>
      <x:c r="W9" s="1" t="n">
        <x:v>21</x:v>
      </x:c>
      <x:c r="X9" s="1" t="n">
        <x:v>19</x:v>
      </x:c>
      <x:c r="Y9" s="1" t="n">
        <x:v>640</x:v>
      </x:c>
      <x:c r="Z9" s="1" t="str">
        <x:v>VFW</x:v>
      </x:c>
      <x:c r="AA9" s="1" t="n">
        <x:f>SUM(W9:X9)</x:f>
        <x:v>40</x:v>
      </x:c>
      <x:c r="AB9" s="5" t="n">
        <x:f>IF(AA9=0,"",W9/AA9)</x:f>
        <x:v>0.525</x:v>
      </x:c>
      <x:c r="AC9" s="1" t="str">
        <x:v>W1: Complete game results; W2: Complete game results</x:v>
      </x:c>
      <x:c r="AD9" s="1" t="n">
        <x:v>220</x:v>
      </x:c>
      <x:c r="AE9" s="1" t="n">
        <x:v>4</x:v>
      </x:c>
      <x:c r="AF9" s="1" t="n">
        <x:v>200</x:v>
      </x:c>
      <x:c r="AG9" s="1"/>
      <x:c r="AH9" s="1"/>
      <x:c r="AI9" s="1"/>
    </x:row>
    <x:row r="10">
      <x:c r="A10" s="1" t="str">
        <x:v>dartconnect:70206</x:v>
      </x:c>
      <x:c r="B10" s="1" t="str">
        <x:v>Ashley</x:v>
      </x:c>
      <x:c r="C10" s="1" t="str">
        <x:v>Daws</x:v>
      </x:c>
      <x:c r="D10" s="1" t="str">
        <x:v>Participation Trophy Pending</x:v>
      </x:c>
      <x:c r="E10" s="1" t="str">
        <x:v>F</x:v>
      </x:c>
      <x:c r="F10" s="1" t="n">
        <x:v>100</x:v>
      </x:c>
      <x:c r="G10" s="1" t="n">
        <x:v>0</x:v>
      </x:c>
      <x:c r="H10" s="1" t="n">
        <x:v>2</x:v>
      </x:c>
      <x:c r="I10" s="1" t="n">
        <x:v>1</x:v>
      </x:c>
      <x:c r="J10" s="1" t="n">
        <x:v>1</x:v>
      </x:c>
      <x:c r="K10" s="1" t="n">
        <x:f>SUM(G10:J10)</x:f>
        <x:v>4</x:v>
      </x:c>
      <x:c r="L10" s="1" t="n">
        <x:f>SUM(G10,I10)</x:f>
        <x:v>1</x:v>
      </x:c>
      <x:c r="M10" s="4" t="n">
        <x:f>IF(K10=0,"",L10/K10)</x:f>
        <x:v>0.25</x:v>
      </x:c>
      <x:c r="N10" s="1" t="n">
        <x:v>0</x:v>
      </x:c>
      <x:c r="O10" s="1" t="n">
        <x:v>0</x:v>
      </x:c>
      <x:c r="P10" s="1" t="n">
        <x:v>0</x:v>
      </x:c>
      <x:c r="Q10" s="1" t="str">
        <x:v>Known totals; see source coverage</x:v>
      </x:c>
      <x:c r="R10" s="1" t="str">
        <x:v>Ashley Daws</x:v>
      </x:c>
      <x:c r="S10" s="1" t="str">
        <x:v>Current ADA roster</x:v>
      </x:c>
      <x:c r="T10" s="1"/>
      <x:c r="U10" s="1" t="n">
        <x:v>5</x:v>
      </x:c>
      <x:c r="V10" s="1" t="str">
        <x:v>Slim's Shooters</x:v>
      </x:c>
      <x:c r="W10" s="1" t="n">
        <x:v>16</x:v>
      </x:c>
      <x:c r="X10" s="1" t="n">
        <x:v>17</x:v>
      </x:c>
      <x:c r="Y10" s="1" t="n">
        <x:v>970</x:v>
      </x:c>
      <x:c r="Z10" s="1" t="str">
        <x:v>Slims</x:v>
      </x:c>
      <x:c r="AA10" s="1" t="n">
        <x:f>SUM(W10:X10)</x:f>
        <x:v>33</x:v>
      </x:c>
      <x:c r="AB10" s="5" t="n">
        <x:f>IF(AA10=0,"",W10/AA10)</x:f>
        <x:v>0.48484848484848486</x:v>
      </x:c>
      <x:c r="AC10" s="1" t="str">
        <x:v>W1: Partial: 13 of20 game results; W2: Complete game results</x:v>
      </x:c>
      <x:c r="AD10" s="1" t="n">
        <x:v>0</x:v>
      </x:c>
      <x:c r="AE10" s="1" t="n">
        <x:v>5</x:v>
      </x:c>
      <x:c r="AF10" s="1" t="n">
        <x:v>673</x:v>
      </x:c>
      <x:c r="AG10" s="1"/>
      <x:c r="AH10" s="1"/>
      <x:c r="AI10" s="1"/>
    </x:row>
    <x:row r="11">
      <x:c r="A11" s="1" t="str">
        <x:v>dartconnect:70217</x:v>
      </x:c>
      <x:c r="B11" s="1" t="str">
        <x:v>Bert</x:v>
      </x:c>
      <x:c r="C11" s="1" t="str">
        <x:v>Brown</x:v>
      </x:c>
      <x:c r="D11" s="1" t="str">
        <x:v>Buckin Foneheads</x:v>
      </x:c>
      <x:c r="E11" s="1" t="str">
        <x:v>F</x:v>
      </x:c>
      <x:c r="F11" s="1" t="n">
        <x:v>240</x:v>
      </x:c>
      <x:c r="G11" s="1" t="n">
        <x:v>1</x:v>
      </x:c>
      <x:c r="H11" s="1" t="n">
        <x:v>1</x:v>
      </x:c>
      <x:c r="I11" s="1" t="n">
        <x:v>2</x:v>
      </x:c>
      <x:c r="J11" s="1" t="n">
        <x:v>0</x:v>
      </x:c>
      <x:c r="K11" s="1" t="n">
        <x:f>SUM(G11:J11)</x:f>
        <x:v>4</x:v>
      </x:c>
      <x:c r="L11" s="1" t="n">
        <x:f>SUM(G11,I11)</x:f>
        <x:v>3</x:v>
      </x:c>
      <x:c r="M11" s="4" t="n">
        <x:f>IF(K11=0,"",L11/K11)</x:f>
        <x:v>0.75</x:v>
      </x:c>
      <x:c r="N11" s="1" t="n">
        <x:v>0</x:v>
      </x:c>
      <x:c r="O11" s="1" t="n">
        <x:v>0</x:v>
      </x:c>
      <x:c r="P11" s="1" t="n">
        <x:v>0</x:v>
      </x:c>
      <x:c r="Q11" s="1" t="str">
        <x:v>Known totals; missing count_180</x:v>
      </x:c>
      <x:c r="R11" s="1" t="str">
        <x:v>Bert Brown</x:v>
      </x:c>
      <x:c r="S11" s="1" t="str">
        <x:v>Current ADA roster</x:v>
      </x:c>
      <x:c r="T11" s="1"/>
      <x:c r="U11" s="1" t="n">
        <x:v>6</x:v>
      </x:c>
      <x:c r="V11" s="1" t="str">
        <x:v>With Ourselves</x:v>
      </x:c>
      <x:c r="W11" s="1" t="n">
        <x:v>14</x:v>
      </x:c>
      <x:c r="X11" s="1" t="n">
        <x:v>26</x:v>
      </x:c>
      <x:c r="Y11" s="1" t="n">
        <x:v>704</x:v>
      </x:c>
      <x:c r="Z11" s="1" t="str">
        <x:v>Boscos</x:v>
      </x:c>
      <x:c r="AA11" s="1" t="n">
        <x:f>SUM(W11:X11)</x:f>
        <x:v>40</x:v>
      </x:c>
      <x:c r="AB11" s="5" t="n">
        <x:f>IF(AA11=0,"",W11/AA11)</x:f>
        <x:v>0.35</x:v>
      </x:c>
      <x:c r="AC11" s="1" t="str">
        <x:v>W1: Complete game results; W2: Complete game results</x:v>
      </x:c>
      <x:c r="AD11" s="1" t="n">
        <x:v>100</x:v>
      </x:c>
      <x:c r="AE11" s="1" t="n">
        <x:v>6</x:v>
      </x:c>
      <x:c r="AF11" s="1" t="n">
        <x:v>95</x:v>
      </x:c>
      <x:c r="AG11" s="1"/>
      <x:c r="AH11" s="1"/>
      <x:c r="AI11" s="1"/>
    </x:row>
    <x:row r="12">
      <x:c r="A12" s="1" t="str">
        <x:v>dartconnect:401391</x:v>
      </x:c>
      <x:c r="B12" s="1" t="str">
        <x:v>Billy</x:v>
      </x:c>
      <x:c r="C12" s="1" t="str">
        <x:v>Dedek</x:v>
      </x:c>
      <x:c r="D12" s="1" t="str">
        <x:v>Slim's Shooters</x:v>
      </x:c>
      <x:c r="E12" s="1" t="str">
        <x:v>M</x:v>
      </x:c>
      <x:c r="F12" s="1" t="n">
        <x:v>225</x:v>
      </x:c>
      <x:c r="G12" s="1" t="n">
        <x:v>2</x:v>
      </x:c>
      <x:c r="H12" s="1" t="n">
        <x:v>0</x:v>
      </x:c>
      <x:c r="I12" s="1" t="n">
        <x:v>2</x:v>
      </x:c>
      <x:c r="J12" s="1" t="n">
        <x:v>0</x:v>
      </x:c>
      <x:c r="K12" s="1" t="n">
        <x:f>SUM(G12:J12)</x:f>
        <x:v>4</x:v>
      </x:c>
      <x:c r="L12" s="1" t="n">
        <x:f>SUM(G12,I12)</x:f>
        <x:v>4</x:v>
      </x:c>
      <x:c r="M12" s="4" t="n">
        <x:f>IF(K12=0,"",L12/K12)</x:f>
        <x:v>1</x:v>
      </x:c>
      <x:c r="N12" s="1" t="n">
        <x:v>0</x:v>
      </x:c>
      <x:c r="O12" s="1" t="n">
        <x:v>0</x:v>
      </x:c>
      <x:c r="P12" s="1" t="n">
        <x:v>0</x:v>
      </x:c>
      <x:c r="Q12" s="1" t="str">
        <x:v>Known totals; see source coverage</x:v>
      </x:c>
      <x:c r="R12" s="1" t="str">
        <x:v>Billy Dedek</x:v>
      </x:c>
      <x:c r="S12" s="1" t="str">
        <x:v>Current ADA roster</x:v>
      </x:c>
      <x:c r="T12" s="1"/>
      <x:c r="U12" s="1" t="n">
        <x:v>7</x:v>
      </x:c>
      <x:c r="V12" s="1" t="str">
        <x:v>3 in a Bed</x:v>
      </x:c>
      <x:c r="W12" s="1" t="n">
        <x:v>7</x:v>
      </x:c>
      <x:c r="X12" s="1" t="n">
        <x:v>13</x:v>
      </x:c>
      <x:c r="Y12" s="1" t="n">
        <x:v>441</x:v>
      </x:c>
      <x:c r="Z12" s="1" t="str">
        <x:v>Moose Lodge</x:v>
      </x:c>
      <x:c r="AA12" s="1" t="n">
        <x:f>SUM(W12:X12)</x:f>
        <x:v>20</x:v>
      </x:c>
      <x:c r="AB12" s="5" t="n">
        <x:f>IF(AA12=0,"",W12/AA12)</x:f>
        <x:v>0.35</x:v>
      </x:c>
      <x:c r="AC12" s="1" t="str">
        <x:v>W2: Complete game results</x:v>
      </x:c>
      <x:c r="AD12" s="1" t="n">
        <x:v>125</x:v>
      </x:c>
      <x:c r="AE12" s="1" t="n">
        <x:v>7</x:v>
      </x:c>
      <x:c r="AF12" s="1" t="n">
        <x:v>441</x:v>
      </x:c>
      <x:c r="AG12" s="1"/>
      <x:c r="AH12" s="1"/>
      <x:c r="AI12" s="1"/>
    </x:row>
    <x:row r="13">
      <x:c r="A13" s="1" t="str">
        <x:v>dartconnect:52327</x:v>
      </x:c>
      <x:c r="B13" s="1" t="str">
        <x:v>Bozie</x:v>
      </x:c>
      <x:c r="C13" s="1" t="str">
        <x:v>Gwyn</x:v>
      </x:c>
      <x:c r="D13" s="1" t="str">
        <x:v>With Ourselves</x:v>
      </x:c>
      <x:c r="E13" s="1" t="str">
        <x:v>M</x:v>
      </x:c>
      <x:c r="F13" s="1" t="n">
        <x:v>97</x:v>
      </x:c>
      <x:c r="G13" s="1" t="n">
        <x:v>1</x:v>
      </x:c>
      <x:c r="H13" s="1" t="n">
        <x:v>0</x:v>
      </x:c>
      <x:c r="I13" s="1" t="n">
        <x:v>0</x:v>
      </x:c>
      <x:c r="J13" s="1" t="n">
        <x:v>1</x:v>
      </x:c>
      <x:c r="K13" s="1" t="n">
        <x:f>SUM(G13:J13)</x:f>
        <x:v>2</x:v>
      </x:c>
      <x:c r="L13" s="1" t="n">
        <x:f>SUM(G13,I13)</x:f>
        <x:v>1</x:v>
      </x:c>
      <x:c r="M13" s="4" t="n">
        <x:f>IF(K13=0,"",L13/K13)</x:f>
        <x:v>0.5</x:v>
      </x:c>
      <x:c r="N13" s="1" t="n">
        <x:v>0</x:v>
      </x:c>
      <x:c r="O13" s="1" t="n">
        <x:v>0</x:v>
      </x:c>
      <x:c r="P13" s="1" t="n">
        <x:v>0</x:v>
      </x:c>
      <x:c r="Q13" s="1" t="str">
        <x:v>Known totals; see source coverage</x:v>
      </x:c>
      <x:c r="R13" s="1" t="str">
        <x:v>Bozie Gwyn</x:v>
      </x:c>
      <x:c r="S13" s="1" t="str">
        <x:v>User confirmed Men, October 10, 2026</x:v>
      </x:c>
      <x:c r="T13" s="1"/>
      <x:c r="U13" s="1" t="n">
        <x:v>8</x:v>
      </x:c>
      <x:c r="V13" s="1" t="str">
        <x:v>Dartaholics</x:v>
      </x:c>
      <x:c r="W13" s="1" t="n">
        <x:v>26</x:v>
      </x:c>
      <x:c r="X13" s="1" t="n">
        <x:v>14</x:v>
      </x:c>
      <x:c r="Y13" s="1" t="n">
        <x:v>462</x:v>
      </x:c>
      <x:c r="Z13" s="1" t="str">
        <x:v>Moose Lodge</x:v>
      </x:c>
      <x:c r="AA13" s="1" t="n">
        <x:f>SUM(W13:X13)</x:f>
        <x:v>40</x:v>
      </x:c>
      <x:c r="AB13" s="5" t="n">
        <x:f>IF(AA13=0,"",W13/AA13)</x:f>
        <x:v>0.65</x:v>
      </x:c>
      <x:c r="AC13" s="1" t="str">
        <x:v>W1: Complete game results; W2: Complete game results</x:v>
      </x:c>
      <x:c r="AD13" s="1" t="n">
        <x:v>0</x:v>
      </x:c>
      <x:c r="AE13" s="1" t="n">
        <x:v>8</x:v>
      </x:c>
      <x:c r="AF13" s="1" t="n">
        <x:v>124</x:v>
      </x:c>
      <x:c r="AG13" s="1"/>
      <x:c r="AH13" s="1"/>
      <x:c r="AI13" s="1"/>
    </x:row>
    <x:row r="14">
      <x:c r="A14" s="1" t="str">
        <x:v>dartconnect:16611292</x:v>
      </x:c>
      <x:c r="B14" s="1" t="str">
        <x:v>Cara</x:v>
      </x:c>
      <x:c r="C14" s="1" t="str">
        <x:v>Hunt</x:v>
      </x:c>
      <x:c r="D14" s="1" t="str">
        <x:v>The Funsters</x:v>
      </x:c>
      <x:c r="E14" s="1" t="str">
        <x:v>F</x:v>
      </x:c>
      <x:c r="F14" s="1" t="n">
        <x:v>0</x:v>
      </x:c>
      <x:c r="G14" s="1" t="n">
        <x:v>0</x:v>
      </x:c>
      <x:c r="H14" s="1" t="n">
        <x:v>2</x:v>
      </x:c>
      <x:c r="I14" s="1" t="n">
        <x:v>0</x:v>
      </x:c>
      <x:c r="J14" s="1" t="n">
        <x:v>2</x:v>
      </x:c>
      <x:c r="K14" s="1" t="n">
        <x:f>SUM(G14:J14)</x:f>
        <x:v>4</x:v>
      </x:c>
      <x:c r="L14" s="1" t="n">
        <x:f>SUM(G14,I14)</x:f>
        <x:v>0</x:v>
      </x:c>
      <x:c r="M14" s="4" t="n">
        <x:f>IF(K14=0,"",L14/K14)</x:f>
        <x:v>0</x:v>
      </x:c>
      <x:c r="N14" s="1" t="n">
        <x:v>0</x:v>
      </x:c>
      <x:c r="O14" s="1" t="n">
        <x:v>0</x:v>
      </x:c>
      <x:c r="P14" s="1" t="n">
        <x:v>0</x:v>
      </x:c>
      <x:c r="Q14" s="1" t="str">
        <x:v>Known totals; missing count_180</x:v>
      </x:c>
      <x:c r="R14" s="1" t="str">
        <x:v>Cara Hunt</x:v>
      </x:c>
      <x:c r="S14" s="1" t="str">
        <x:v>User confirmed Female, October 10, 2026</x:v>
      </x:c>
      <x:c r="T14" s="1"/>
      <x:c r="U14" s="1" t="n">
        <x:v>9</x:v>
      </x:c>
      <x:c r="V14" s="1" t="str">
        <x:v>Triple Threat</x:v>
      </x:c>
      <x:c r="W14" s="1" t="n">
        <x:v>16</x:v>
      </x:c>
      <x:c r="X14" s="1" t="n">
        <x:v>17</x:v>
      </x:c>
      <x:c r="Y14" s="1" t="n">
        <x:v>195</x:v>
      </x:c>
      <x:c r="Z14" s="1" t="str">
        <x:v>The Vault</x:v>
      </x:c>
      <x:c r="AA14" s="1" t="n">
        <x:f>SUM(W14:X14)</x:f>
        <x:v>33</x:v>
      </x:c>
      <x:c r="AB14" s="5" t="n">
        <x:f>IF(AA14=0,"",W14/AA14)</x:f>
        <x:v>0.48484848484848486</x:v>
      </x:c>
      <x:c r="AC14" s="1" t="str">
        <x:v>W1: Partial: 13 of20 game results; W2: Complete game results</x:v>
      </x:c>
      <x:c r="AD14" s="1" t="n">
        <x:v>0</x:v>
      </x:c>
      <x:c r="AE14" s="1" t="n">
        <x:v>9</x:v>
      </x:c>
      <x:c r="AF14" s="1" t="n">
        <x:v>100</x:v>
      </x:c>
      <x:c r="AG14" s="1"/>
      <x:c r="AH14" s="1"/>
      <x:c r="AI14" s="1"/>
    </x:row>
    <x:row r="15">
      <x:c r="A15" s="1" t="str">
        <x:v>dartconnect:52349</x:v>
      </x:c>
      <x:c r="B15" s="1" t="str">
        <x:v>Charlie</x:v>
      </x:c>
      <x:c r="C15" s="1" t="str">
        <x:v>Rutledge</x:v>
      </x:c>
      <x:c r="D15" s="1" t="str">
        <x:v>Buckin Foneheads</x:v>
      </x:c>
      <x:c r="E15" s="1" t="str">
        <x:v>M</x:v>
      </x:c>
      <x:c r="F15" s="1" t="n">
        <x:v>102</x:v>
      </x:c>
      <x:c r="G15" s="1" t="n">
        <x:v>1</x:v>
      </x:c>
      <x:c r="H15" s="1" t="n">
        <x:v>1</x:v>
      </x:c>
      <x:c r="I15" s="1" t="n">
        <x:v>0</x:v>
      </x:c>
      <x:c r="J15" s="1" t="n">
        <x:v>2</x:v>
      </x:c>
      <x:c r="K15" s="1" t="n">
        <x:f>SUM(G15:J15)</x:f>
        <x:v>4</x:v>
      </x:c>
      <x:c r="L15" s="1" t="n">
        <x:f>SUM(G15,I15)</x:f>
        <x:v>1</x:v>
      </x:c>
      <x:c r="M15" s="4" t="n">
        <x:f>IF(K15=0,"",L15/K15)</x:f>
        <x:v>0.25</x:v>
      </x:c>
      <x:c r="N15" s="1" t="n">
        <x:v>0</x:v>
      </x:c>
      <x:c r="O15" s="1" t="n">
        <x:v>0</x:v>
      </x:c>
      <x:c r="P15" s="1" t="n">
        <x:v>0</x:v>
      </x:c>
      <x:c r="Q15" s="1" t="str">
        <x:v>Known totals; missing count_180</x:v>
      </x:c>
      <x:c r="R15" s="1" t="str">
        <x:v>Charlie Rutledge</x:v>
      </x:c>
      <x:c r="S15" s="1" t="str">
        <x:v>Prior ADA stats men/ladies sections</x:v>
      </x:c>
      <x:c r="T15" s="1"/>
      <x:c r="U15" s="1" t="n">
        <x:v>10</x:v>
      </x:c>
      <x:c r="V15" s="1" t="str">
        <x:v>Darty Minds</x:v>
      </x:c>
      <x:c r="W15" s="1" t="n">
        <x:v>29</x:v>
      </x:c>
      <x:c r="X15" s="1" t="n">
        <x:v>11</x:v>
      </x:c>
      <x:c r="Y15" s="1" t="n">
        <x:v>1427</x:v>
      </x:c>
      <x:c r="Z15" s="1" t="str">
        <x:v>The Vault</x:v>
      </x:c>
      <x:c r="AA15" s="1" t="n">
        <x:f>SUM(W15:X15)</x:f>
        <x:v>40</x:v>
      </x:c>
      <x:c r="AB15" s="5" t="n">
        <x:f>IF(AA15=0,"",W15/AA15)</x:f>
        <x:v>0.725</x:v>
      </x:c>
      <x:c r="AC15" s="1" t="str">
        <x:v>W1: Complete game results; W2: Complete game results</x:v>
      </x:c>
      <x:c r="AD15" s="1" t="n">
        <x:v>0</x:v>
      </x:c>
      <x:c r="AE15" s="1" t="n">
        <x:v>10</x:v>
      </x:c>
      <x:c r="AF15" s="1" t="n">
        <x:v>781</x:v>
      </x:c>
      <x:c r="AG15" s="1"/>
      <x:c r="AH15" s="1"/>
      <x:c r="AI15" s="1"/>
    </x:row>
    <x:row r="16">
      <x:c r="A16" s="1" t="str">
        <x:v>dartconnect:52328</x:v>
      </x:c>
      <x:c r="B16" s="1" t="str">
        <x:v>Chris</x:v>
      </x:c>
      <x:c r="C16" s="1" t="str">
        <x:v>Hackett</x:v>
      </x:c>
      <x:c r="D16" s="1" t="str">
        <x:v>Bulls Hitters</x:v>
      </x:c>
      <x:c r="E16" s="1" t="str">
        <x:v>M</x:v>
      </x:c>
      <x:c r="F16" s="1" t="n">
        <x:v>335</x:v>
      </x:c>
      <x:c r="G16" s="1" t="n">
        <x:v>2</x:v>
      </x:c>
      <x:c r="H16" s="1" t="n">
        <x:v>0</x:v>
      </x:c>
      <x:c r="I16" s="1" t="n">
        <x:v>1</x:v>
      </x:c>
      <x:c r="J16" s="1" t="n">
        <x:v>0</x:v>
      </x:c>
      <x:c r="K16" s="1" t="n">
        <x:f>SUM(G16:J16)</x:f>
        <x:v>3</x:v>
      </x:c>
      <x:c r="L16" s="1" t="n">
        <x:f>SUM(G16,I16)</x:f>
        <x:v>3</x:v>
      </x:c>
      <x:c r="M16" s="4" t="n">
        <x:f>IF(K16=0,"",L16/K16)</x:f>
        <x:v>1</x:v>
      </x:c>
      <x:c r="N16" s="1" t="n">
        <x:v>0</x:v>
      </x:c>
      <x:c r="O16" s="1" t="n">
        <x:v>0</x:v>
      </x:c>
      <x:c r="P16" s="1" t="n">
        <x:v>0</x:v>
      </x:c>
      <x:c r="Q16" s="1" t="str">
        <x:v>Known totals; missing wins_cricket, losses_cricket, count_nine_hits, count_four_bulls</x:v>
      </x:c>
      <x:c r="R16" s="1" t="str">
        <x:v>Chris Hackett</x:v>
      </x:c>
      <x:c r="S16" s="1" t="str">
        <x:v>Current ADA roster</x:v>
      </x:c>
      <x:c r="T16" s="1"/>
      <x:c r="U16" s="1" t="n">
        <x:v>11</x:v>
      </x:c>
      <x:c r="V16" s="1" t="str">
        <x:v>The Funsters</x:v>
      </x:c>
      <x:c r="W16" s="1" t="n">
        <x:v>9</x:v>
      </x:c>
      <x:c r="X16" s="1" t="n">
        <x:v>31</x:v>
      </x:c>
      <x:c r="Y16" s="1" t="n">
        <x:v>220</x:v>
      </x:c>
      <x:c r="Z16" s="1" t="str">
        <x:v>Buckles</x:v>
      </x:c>
      <x:c r="AA16" s="1" t="n">
        <x:f>SUM(W16:X16)</x:f>
        <x:v>40</x:v>
      </x:c>
      <x:c r="AB16" s="5" t="n">
        <x:f>IF(AA16=0,"",W16/AA16)</x:f>
        <x:v>0.225</x:v>
      </x:c>
      <x:c r="AC16" s="1" t="str">
        <x:v>W1: Complete game results; W2: Complete game results</x:v>
      </x:c>
      <x:c r="AD16" s="1" t="n">
        <x:v>240</x:v>
      </x:c>
      <x:c r="AE16" s="1" t="n">
        <x:v>11</x:v>
      </x:c>
      <x:c r="AF16" s="1" t="n">
        <x:v>220</x:v>
      </x:c>
      <x:c r="AG16" s="1"/>
      <x:c r="AH16" s="1"/>
      <x:c r="AI16" s="1"/>
    </x:row>
    <x:row r="17">
      <x:c r="A17" s="1" t="str">
        <x:v>dartconnect:224149</x:v>
      </x:c>
      <x:c r="B17" s="1" t="str">
        <x:v>Chris</x:v>
      </x:c>
      <x:c r="C17" s="1" t="str">
        <x:v>Kennedy</x:v>
      </x:c>
      <x:c r="D17" s="1" t="str">
        <x:v>Trippers</x:v>
      </x:c>
      <x:c r="E17" s="1" t="str">
        <x:v>M</x:v>
      </x:c>
      <x:c r="F17" s="1" t="n">
        <x:v>0</x:v>
      </x:c>
      <x:c r="G17" s="1" t="n">
        <x:v>0</x:v>
      </x:c>
      <x:c r="H17" s="1" t="n">
        <x:v>1</x:v>
      </x:c>
      <x:c r="I17" s="1" t="str">
        <x:v>Unknown</x:v>
      </x:c>
      <x:c r="J17" s="1" t="str">
        <x:v>Unknown</x:v>
      </x:c>
      <x:c r="K17" s="1" t="n">
        <x:f>SUM(G17:J17)</x:f>
        <x:v>1</x:v>
      </x:c>
      <x:c r="L17" s="1" t="n">
        <x:f>SUM(G17,I17)</x:f>
        <x:v>0</x:v>
      </x:c>
      <x:c r="M17" s="4" t="n">
        <x:f>IF(K17=0,"",L17/K17)</x:f>
        <x:v>0</x:v>
      </x:c>
      <x:c r="N17" s="1" t="n">
        <x:v>0</x:v>
      </x:c>
      <x:c r="O17" s="1" t="str">
        <x:v>Unknown</x:v>
      </x:c>
      <x:c r="P17" s="1" t="str">
        <x:v>Unknown</x:v>
      </x:c>
      <x:c r="Q17" s="1" t="str">
        <x:v>Known totals; missing wins_cricket, losses_cricket, count_nine_hits, count_four_bulls</x:v>
      </x:c>
      <x:c r="R17" s="1" t="str">
        <x:v>Chris Kennedy</x:v>
      </x:c>
      <x:c r="S17" s="1" t="str">
        <x:v>Current ADA roster</x:v>
      </x:c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 t="n">
        <x:v>0</x:v>
      </x:c>
      <x:c r="AE17" s="1"/>
      <x:c r="AF17" s="1"/>
      <x:c r="AG17" s="1"/>
      <x:c r="AH17" s="1"/>
      <x:c r="AI17" s="1"/>
    </x:row>
    <x:row r="18">
      <x:c r="A18" s="1" t="str">
        <x:v>dartconnect:16609453</x:v>
      </x:c>
      <x:c r="B18" s="1" t="str">
        <x:v>Chris</x:v>
      </x:c>
      <x:c r="C18" s="1" t="str">
        <x:v>Yarbrough</x:v>
      </x:c>
      <x:c r="D18" s="1" t="str">
        <x:v>Triple Threat</x:v>
      </x:c>
      <x:c r="E18" s="1" t="str">
        <x:v>M</x:v>
      </x:c>
      <x:c r="F18" s="1" t="n">
        <x:v>0</x:v>
      </x:c>
      <x:c r="G18" s="1" t="n">
        <x:v>0</x:v>
      </x:c>
      <x:c r="H18" s="1" t="n">
        <x:v>1</x:v>
      </x:c>
      <x:c r="I18" s="1" t="n">
        <x:v>0</x:v>
      </x:c>
      <x:c r="J18" s="1" t="n">
        <x:v>1</x:v>
      </x:c>
      <x:c r="K18" s="1" t="n">
        <x:f>SUM(G18:J18)</x:f>
        <x:v>2</x:v>
      </x:c>
      <x:c r="L18" s="1" t="n">
        <x:f>SUM(G18,I18)</x:f>
        <x:v>0</x:v>
      </x:c>
      <x:c r="M18" s="4" t="n">
        <x:f>IF(K18=0,"",L18/K18)</x:f>
        <x:v>0</x:v>
      </x:c>
      <x:c r="N18" s="1" t="n">
        <x:v>0</x:v>
      </x:c>
      <x:c r="O18" s="1" t="n">
        <x:v>0</x:v>
      </x:c>
      <x:c r="P18" s="1" t="n">
        <x:v>0</x:v>
      </x:c>
      <x:c r="Q18" s="1" t="str">
        <x:v>Known totals; see source coverage</x:v>
      </x:c>
      <x:c r="R18" s="1" t="str">
        <x:v>Chris Yarbrough</x:v>
      </x:c>
      <x:c r="S18" s="1" t="str">
        <x:v>Current ADA roster</x:v>
      </x:c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 t="n">
        <x:v>0</x:v>
      </x:c>
      <x:c r="AE18" s="1"/>
      <x:c r="AF18" s="1"/>
      <x:c r="AG18" s="1"/>
      <x:c r="AH18" s="1"/>
      <x:c r="AI18" s="1"/>
    </x:row>
    <x:row r="19">
      <x:c r="A19" s="1" t="str">
        <x:v>dartconnect:16609455</x:v>
      </x:c>
      <x:c r="B19" s="1" t="str">
        <x:v>Cory</x:v>
      </x:c>
      <x:c r="C19" s="1" t="str">
        <x:v>Lendon</x:v>
      </x:c>
      <x:c r="D19" s="1" t="str">
        <x:v>Triple Threat</x:v>
      </x:c>
      <x:c r="E19" s="1" t="str">
        <x:v>M</x:v>
      </x:c>
      <x:c r="F19" s="1" t="n">
        <x:v>95</x:v>
      </x:c>
      <x:c r="G19" s="1" t="n">
        <x:v>1</x:v>
      </x:c>
      <x:c r="H19" s="1" t="n">
        <x:v>1</x:v>
      </x:c>
      <x:c r="I19" s="1" t="n">
        <x:v>2</x:v>
      </x:c>
      <x:c r="J19" s="1" t="n">
        <x:v>0</x:v>
      </x:c>
      <x:c r="K19" s="1" t="n">
        <x:f>SUM(G19:J19)</x:f>
        <x:v>4</x:v>
      </x:c>
      <x:c r="L19" s="1" t="n">
        <x:f>SUM(G19,I19)</x:f>
        <x:v>3</x:v>
      </x:c>
      <x:c r="M19" s="4" t="n">
        <x:f>IF(K19=0,"",L19/K19)</x:f>
        <x:v>0.75</x:v>
      </x:c>
      <x:c r="N19" s="1" t="n">
        <x:v>0</x:v>
      </x:c>
      <x:c r="O19" s="1" t="n">
        <x:v>0</x:v>
      </x:c>
      <x:c r="P19" s="1" t="n">
        <x:v>0</x:v>
      </x:c>
      <x:c r="Q19" s="1" t="str">
        <x:v>Known totals; missing count_180</x:v>
      </x:c>
      <x:c r="R19" s="1" t="str">
        <x:v>Cory Lendon</x:v>
      </x:c>
      <x:c r="S19" s="1" t="str">
        <x:v>Current ADA roster</x:v>
      </x:c>
      <x:c r="T19" s="1"/>
      <x:c r="U19" s="1" t="str">
        <x:v>601 triples</x:v>
      </x:c>
      <x:c r="V19" s="1" t="str">
        <x:v>Week 2: 31 - Travis Testerman, Pete Mendez, Joe Nowak</x:v>
      </x:c>
      <x:c r="W19" s="1"/>
      <x:c r="X19" s="1"/>
      <x:c r="Y19" s="1"/>
      <x:c r="Z19" s="1"/>
      <x:c r="AA19" s="1"/>
      <x:c r="AB19" s="1"/>
      <x:c r="AC19" s="1"/>
      <x:c r="AD19" s="1" t="n">
        <x:v>0</x:v>
      </x:c>
      <x:c r="AE19" s="1"/>
      <x:c r="AF19" s="1"/>
      <x:c r="AG19" s="1"/>
      <x:c r="AH19" s="1"/>
      <x:c r="AI19" s="1"/>
    </x:row>
    <x:row r="20">
      <x:c r="A20" s="1" t="str">
        <x:v>dartconnect:437517</x:v>
      </x:c>
      <x:c r="B20" s="1" t="str">
        <x:v>David</x:v>
      </x:c>
      <x:c r="C20" s="1" t="str">
        <x:v>Hackett</x:v>
      </x:c>
      <x:c r="D20" s="1" t="str">
        <x:v>3 in a Bed</x:v>
      </x:c>
      <x:c r="E20" s="1" t="str">
        <x:v>M</x:v>
      </x:c>
      <x:c r="F20" s="1" t="n">
        <x:v>119</x:v>
      </x:c>
      <x:c r="G20" s="1" t="n">
        <x:v>1</x:v>
      </x:c>
      <x:c r="H20" s="1" t="n">
        <x:v>0</x:v>
      </x:c>
      <x:c r="I20" s="1" t="n">
        <x:v>1</x:v>
      </x:c>
      <x:c r="J20" s="1" t="n">
        <x:v>0</x:v>
      </x:c>
      <x:c r="K20" s="1" t="n">
        <x:f>SUM(G20:J20)</x:f>
        <x:v>2</x:v>
      </x:c>
      <x:c r="L20" s="1" t="n">
        <x:f>SUM(G20,I20)</x:f>
        <x:v>2</x:v>
      </x:c>
      <x:c r="M20" s="4" t="n">
        <x:f>IF(K20=0,"",L20/K20)</x:f>
        <x:v>1</x:v>
      </x:c>
      <x:c r="N20" s="1" t="n">
        <x:v>0</x:v>
      </x:c>
      <x:c r="O20" s="1" t="n">
        <x:v>0</x:v>
      </x:c>
      <x:c r="P20" s="1" t="n">
        <x:v>0</x:v>
      </x:c>
      <x:c r="Q20" s="1" t="str">
        <x:v>Known totals; see source coverage</x:v>
      </x:c>
      <x:c r="R20" s="1" t="str">
        <x:v>David Hackett</x:v>
      </x:c>
      <x:c r="S20" s="1" t="str">
        <x:v>Current ADA roster</x:v>
      </x:c>
      <x:c r="T20" s="1"/>
      <x:c r="U20" s="1" t="str">
        <x:v>601 triples</x:v>
      </x:c>
      <x:c r="V20" s="1" t="str">
        <x:v>Season: 31 - Travis Testerman, Pete Mendez, Joe Nowak</x:v>
      </x:c>
      <x:c r="W20" s="1"/>
      <x:c r="X20" s="1"/>
      <x:c r="Y20" s="1"/>
      <x:c r="Z20" s="1"/>
      <x:c r="AA20" s="1"/>
      <x:c r="AB20" s="1"/>
      <x:c r="AC20" s="1"/>
      <x:c r="AD20" s="1" t="n">
        <x:v>119</x:v>
      </x:c>
      <x:c r="AE20" s="1"/>
      <x:c r="AF20" s="1"/>
      <x:c r="AG20" s="1"/>
      <x:c r="AH20" s="1"/>
      <x:c r="AI20" s="1"/>
    </x:row>
    <x:row r="21">
      <x:c r="A21" s="1" t="str">
        <x:v>dartconnect:52319</x:v>
      </x:c>
      <x:c r="B21" s="1" t="str">
        <x:v>Delores</x:v>
      </x:c>
      <x:c r="C21" s="1" t="str">
        <x:v>Geiser</x:v>
      </x:c>
      <x:c r="D21" s="1" t="str">
        <x:v>Buckin Foneheads</x:v>
      </x:c>
      <x:c r="E21" s="1" t="str">
        <x:v>F</x:v>
      </x:c>
      <x:c r="F21" s="1" t="n">
        <x:v>0</x:v>
      </x:c>
      <x:c r="G21" s="1" t="n">
        <x:v>1</x:v>
      </x:c>
      <x:c r="H21" s="1" t="n">
        <x:v>1</x:v>
      </x:c>
      <x:c r="I21" s="1" t="n">
        <x:v>0</x:v>
      </x:c>
      <x:c r="J21" s="1" t="n">
        <x:v>2</x:v>
      </x:c>
      <x:c r="K21" s="1" t="n">
        <x:f>SUM(G21:J21)</x:f>
        <x:v>4</x:v>
      </x:c>
      <x:c r="L21" s="1" t="n">
        <x:f>SUM(G21,I21)</x:f>
        <x:v>1</x:v>
      </x:c>
      <x:c r="M21" s="4" t="n">
        <x:f>IF(K21=0,"",L21/K21)</x:f>
        <x:v>0.25</x:v>
      </x:c>
      <x:c r="N21" s="1" t="n">
        <x:v>0</x:v>
      </x:c>
      <x:c r="O21" s="1" t="n">
        <x:v>0</x:v>
      </x:c>
      <x:c r="P21" s="1" t="n">
        <x:v>0</x:v>
      </x:c>
      <x:c r="Q21" s="1" t="str">
        <x:v>Known totals; missing count_180</x:v>
      </x:c>
      <x:c r="R21" s="1" t="str">
        <x:v>Delores Geiser</x:v>
      </x:c>
      <x:c r="S21" s="1" t="str">
        <x:v>Prior ADA stats men/ladies sections</x:v>
      </x:c>
      <x:c r="T21" s="1"/>
      <x:c r="U21" s="1" t="str">
        <x:v>501 doubles</x:v>
      </x:c>
      <x:c r="V21" s="1" t="str">
        <x:v>Week 2: 32 - Travis Testerman, Tony Allen</x:v>
      </x:c>
      <x:c r="W21" s="1"/>
      <x:c r="X21" s="1"/>
      <x:c r="Y21" s="1"/>
      <x:c r="Z21" s="1"/>
      <x:c r="AA21" s="1"/>
      <x:c r="AB21" s="1"/>
      <x:c r="AC21" s="1"/>
      <x:c r="AD21" s="1" t="n">
        <x:v>0</x:v>
      </x:c>
      <x:c r="AE21" s="1"/>
      <x:c r="AF21" s="1"/>
      <x:c r="AG21" s="1"/>
      <x:c r="AH21" s="1"/>
      <x:c r="AI21" s="1"/>
    </x:row>
    <x:row r="22">
      <x:c r="A22" s="1" t="str">
        <x:v>dartconnect:107430</x:v>
      </x:c>
      <x:c r="B22" s="1" t="str">
        <x:v>Donnie</x:v>
      </x:c>
      <x:c r="C22" s="1" t="str">
        <x:v>Guinn</x:v>
      </x:c>
      <x:c r="D22" s="1" t="str">
        <x:v>Slim's Shooters</x:v>
      </x:c>
      <x:c r="E22" s="1" t="str">
        <x:v>M</x:v>
      </x:c>
      <x:c r="F22" s="1" t="n">
        <x:v>121</x:v>
      </x:c>
      <x:c r="G22" s="1" t="n">
        <x:v>0</x:v>
      </x:c>
      <x:c r="H22" s="1" t="n">
        <x:v>1</x:v>
      </x:c>
      <x:c r="I22" s="1" t="n">
        <x:v>0</x:v>
      </x:c>
      <x:c r="J22" s="1" t="n">
        <x:v>1</x:v>
      </x:c>
      <x:c r="K22" s="1" t="n">
        <x:f>SUM(G22:J22)</x:f>
        <x:v>2</x:v>
      </x:c>
      <x:c r="L22" s="1" t="n">
        <x:f>SUM(G22,I22)</x:f>
        <x:v>0</x:v>
      </x:c>
      <x:c r="M22" s="4" t="n">
        <x:f>IF(K22=0,"",L22/K22)</x:f>
        <x:v>0</x:v>
      </x:c>
      <x:c r="N22" s="1" t="n">
        <x:v>0</x:v>
      </x:c>
      <x:c r="O22" s="1" t="n">
        <x:v>0</x:v>
      </x:c>
      <x:c r="P22" s="1" t="n">
        <x:v>0</x:v>
      </x:c>
      <x:c r="Q22" s="1" t="str">
        <x:v>Known totals; see source coverage</x:v>
      </x:c>
      <x:c r="R22" s="1" t="str">
        <x:v>Donnie Guinn</x:v>
      </x:c>
      <x:c r="S22" s="1" t="str">
        <x:v>Current ADA roster</x:v>
      </x:c>
      <x:c r="T22" s="1"/>
      <x:c r="U22" s="1" t="str">
        <x:v>501 doubles</x:v>
      </x:c>
      <x:c r="V22" s="1" t="str">
        <x:v>Week 2: 32 - John Palacios, Donnie Guinn</x:v>
      </x:c>
      <x:c r="W22" s="1"/>
      <x:c r="X22" s="1"/>
      <x:c r="Y22" s="1"/>
      <x:c r="Z22" s="1"/>
      <x:c r="AA22" s="1"/>
      <x:c r="AB22" s="1"/>
      <x:c r="AC22" s="1"/>
      <x:c r="AD22" s="1" t="n">
        <x:v>121</x:v>
      </x:c>
      <x:c r="AE22" s="1"/>
      <x:c r="AF22" s="1"/>
      <x:c r="AG22" s="1"/>
      <x:c r="AH22" s="1"/>
      <x:c r="AI22" s="1"/>
    </x:row>
    <x:row r="23">
      <x:c r="A23" s="1" t="str">
        <x:v>dartconnect:70209</x:v>
      </x:c>
      <x:c r="B23" s="1" t="str">
        <x:v>Earle</x:v>
      </x:c>
      <x:c r="C23" s="1" t="str">
        <x:v>Hallberg</x:v>
      </x:c>
      <x:c r="D23" s="1" t="str">
        <x:v>Participation Trophy Pending</x:v>
      </x:c>
      <x:c r="E23" s="1" t="str">
        <x:v>M</x:v>
      </x:c>
      <x:c r="F23" s="1" t="n">
        <x:v>0</x:v>
      </x:c>
      <x:c r="G23" s="1" t="n">
        <x:v>0</x:v>
      </x:c>
      <x:c r="H23" s="1" t="n">
        <x:v>1</x:v>
      </x:c>
      <x:c r="I23" s="1" t="n">
        <x:v>1</x:v>
      </x:c>
      <x:c r="J23" s="1" t="n">
        <x:v>0</x:v>
      </x:c>
      <x:c r="K23" s="1" t="n">
        <x:f>SUM(G23:J23)</x:f>
        <x:v>2</x:v>
      </x:c>
      <x:c r="L23" s="1" t="n">
        <x:f>SUM(G23,I23)</x:f>
        <x:v>1</x:v>
      </x:c>
      <x:c r="M23" s="4" t="n">
        <x:f>IF(K23=0,"",L23/K23)</x:f>
        <x:v>0.5</x:v>
      </x:c>
      <x:c r="N23" s="1" t="n">
        <x:v>0</x:v>
      </x:c>
      <x:c r="O23" s="1" t="n">
        <x:v>0</x:v>
      </x:c>
      <x:c r="P23" s="1" t="n">
        <x:v>0</x:v>
      </x:c>
      <x:c r="Q23" s="1" t="str">
        <x:v>Known totals; see source coverage</x:v>
      </x:c>
      <x:c r="R23" s="1" t="str">
        <x:v>Earle Hallberg</x:v>
      </x:c>
      <x:c r="S23" s="1" t="str">
        <x:v>Prior ADA stats men/ladies sections</x:v>
      </x:c>
      <x:c r="T23" s="1"/>
      <x:c r="U23" s="1" t="str">
        <x:v>501 doubles</x:v>
      </x:c>
      <x:c r="V23" s="1" t="str">
        <x:v>Season: 28 - Wayne Mackey, Norman Stull</x:v>
      </x:c>
      <x:c r="W23" s="1"/>
      <x:c r="X23" s="1"/>
      <x:c r="Y23" s="1"/>
      <x:c r="Z23" s="1"/>
      <x:c r="AA23" s="1"/>
      <x:c r="AB23" s="1"/>
      <x:c r="AC23" s="1"/>
      <x:c r="AD23" s="1" t="n">
        <x:v>0</x:v>
      </x:c>
      <x:c r="AE23" s="1"/>
      <x:c r="AF23" s="1"/>
      <x:c r="AG23" s="1"/>
      <x:c r="AH23" s="1"/>
      <x:c r="AI23" s="1"/>
    </x:row>
    <x:row r="24">
      <x:c r="A24" s="1" t="str">
        <x:v>dartconnect:16611293</x:v>
      </x:c>
      <x:c r="B24" s="1" t="str">
        <x:v>Ed</x:v>
      </x:c>
      <x:c r="C24" s="1" t="str">
        <x:v>Bright</x:v>
      </x:c>
      <x:c r="D24" s="1" t="str">
        <x:v>The Funsters</x:v>
      </x:c>
      <x:c r="E24" s="1" t="str">
        <x:v>M</x:v>
      </x:c>
      <x:c r="F24" s="1" t="n">
        <x:v>0</x:v>
      </x:c>
      <x:c r="G24" s="1" t="n">
        <x:v>1</x:v>
      </x:c>
      <x:c r="H24" s="1" t="n">
        <x:v>1</x:v>
      </x:c>
      <x:c r="I24" s="1" t="n">
        <x:v>2</x:v>
      </x:c>
      <x:c r="J24" s="1" t="n">
        <x:v>0</x:v>
      </x:c>
      <x:c r="K24" s="1" t="n">
        <x:f>SUM(G24:J24)</x:f>
        <x:v>4</x:v>
      </x:c>
      <x:c r="L24" s="1" t="n">
        <x:f>SUM(G24,I24)</x:f>
        <x:v>3</x:v>
      </x:c>
      <x:c r="M24" s="4" t="n">
        <x:f>IF(K24=0,"",L24/K24)</x:f>
        <x:v>0.75</x:v>
      </x:c>
      <x:c r="N24" s="1" t="n">
        <x:v>0</x:v>
      </x:c>
      <x:c r="O24" s="1" t="n">
        <x:v>0</x:v>
      </x:c>
      <x:c r="P24" s="1" t="n">
        <x:v>0</x:v>
      </x:c>
      <x:c r="Q24" s="1" t="str">
        <x:v>Known totals; missing count_180</x:v>
      </x:c>
      <x:c r="R24" s="1" t="str">
        <x:v>Ed Bright</x:v>
      </x:c>
      <x:c r="S24" s="1" t="str">
        <x:v>Current ADA roster</x:v>
      </x:c>
      <x:c r="T24" s="1"/>
      <x:c r="U24" s="1" t="str">
        <x:v>cricket doubles</x:v>
      </x:c>
      <x:c r="V24" s="1" t="str">
        <x:v>Week 2: 20 - Travis Testerman, Theresa Hackett</x:v>
      </x:c>
      <x:c r="W24" s="1"/>
      <x:c r="X24" s="1"/>
      <x:c r="Y24" s="1"/>
      <x:c r="Z24" s="1"/>
      <x:c r="AA24" s="1"/>
      <x:c r="AB24" s="1"/>
      <x:c r="AC24" s="1"/>
      <x:c r="AD24" s="1" t="n">
        <x:v>0</x:v>
      </x:c>
      <x:c r="AE24" s="1"/>
      <x:c r="AF24" s="1"/>
      <x:c r="AG24" s="1"/>
      <x:c r="AH24" s="1"/>
      <x:c r="AI24" s="1"/>
    </x:row>
    <x:row r="25">
      <x:c r="A25" s="1" t="str">
        <x:v>dartconnect:16609454</x:v>
      </x:c>
      <x:c r="B25" s="1" t="str">
        <x:v>Eric</x:v>
      </x:c>
      <x:c r="C25" s="1" t="str">
        <x:v>Sanchez</x:v>
      </x:c>
      <x:c r="D25" s="1" t="str">
        <x:v>Triple Threat</x:v>
      </x:c>
      <x:c r="E25" s="1" t="str">
        <x:v>M</x:v>
      </x:c>
      <x:c r="F25" s="1" t="n">
        <x:v>0</x:v>
      </x:c>
      <x:c r="G25" s="1" t="n">
        <x:v>1</x:v>
      </x:c>
      <x:c r="H25" s="1" t="n">
        <x:v>1</x:v>
      </x:c>
      <x:c r="I25" s="1" t="n">
        <x:v>1</x:v>
      </x:c>
      <x:c r="J25" s="1" t="n">
        <x:v>1</x:v>
      </x:c>
      <x:c r="K25" s="1" t="n">
        <x:f>SUM(G25:J25)</x:f>
        <x:v>4</x:v>
      </x:c>
      <x:c r="L25" s="1" t="n">
        <x:f>SUM(G25,I25)</x:f>
        <x:v>2</x:v>
      </x:c>
      <x:c r="M25" s="4" t="n">
        <x:f>IF(K25=0,"",L25/K25)</x:f>
        <x:v>0.5</x:v>
      </x:c>
      <x:c r="N25" s="1" t="n">
        <x:v>0</x:v>
      </x:c>
      <x:c r="O25" s="1" t="n">
        <x:v>0</x:v>
      </x:c>
      <x:c r="P25" s="1" t="n">
        <x:v>0</x:v>
      </x:c>
      <x:c r="Q25" s="1" t="str">
        <x:v>Known totals; missing count_180</x:v>
      </x:c>
      <x:c r="R25" s="1" t="str">
        <x:v>Eric Sanchez</x:v>
      </x:c>
      <x:c r="S25" s="1" t="str">
        <x:v>Current ADA roster</x:v>
      </x:c>
      <x:c r="T25" s="1"/>
      <x:c r="U25" s="1" t="str">
        <x:v>cricket doubles</x:v>
      </x:c>
      <x:c r="V25" s="1" t="str">
        <x:v>Season: 20 - Travis Testerman, Theresa Hackett</x:v>
      </x:c>
      <x:c r="W25" s="1"/>
      <x:c r="X25" s="1"/>
      <x:c r="Y25" s="1"/>
      <x:c r="Z25" s="1"/>
      <x:c r="AA25" s="1"/>
      <x:c r="AB25" s="1"/>
      <x:c r="AC25" s="1"/>
      <x:c r="AD25" s="1" t="n">
        <x:v>0</x:v>
      </x:c>
      <x:c r="AE25" s="1"/>
      <x:c r="AF25" s="1"/>
      <x:c r="AG25" s="1"/>
      <x:c r="AH25" s="1"/>
      <x:c r="AI25" s="1"/>
    </x:row>
    <x:row r="26">
      <x:c r="A26" s="1" t="str">
        <x:v>dartconnect:16609457</x:v>
      </x:c>
      <x:c r="B26" s="1" t="str">
        <x:v>Erika</x:v>
      </x:c>
      <x:c r="C26" s="1" t="str">
        <x:v>Salazar</x:v>
      </x:c>
      <x:c r="D26" s="1" t="str">
        <x:v>Triple Threat</x:v>
      </x:c>
      <x:c r="E26" s="1" t="str">
        <x:v>F</x:v>
      </x:c>
      <x:c r="F26" s="1" t="n">
        <x:v>0</x:v>
      </x:c>
      <x:c r="G26" s="1" t="n">
        <x:v>1</x:v>
      </x:c>
      <x:c r="H26" s="1" t="n">
        <x:v>0</x:v>
      </x:c>
      <x:c r="I26" s="1" t="n">
        <x:v>0</x:v>
      </x:c>
      <x:c r="J26" s="1" t="n">
        <x:v>0</x:v>
      </x:c>
      <x:c r="K26" s="1" t="n">
        <x:f>SUM(G26:J26)</x:f>
        <x:v>1</x:v>
      </x:c>
      <x:c r="L26" s="1" t="n">
        <x:f>SUM(G26,I26)</x:f>
        <x:v>1</x:v>
      </x:c>
      <x:c r="M26" s="4" t="n">
        <x:f>IF(K26=0,"",L26/K26)</x:f>
        <x:v>1</x:v>
      </x:c>
      <x:c r="N26" s="1" t="n">
        <x:v>0</x:v>
      </x:c>
      <x:c r="O26" s="1" t="n">
        <x:v>0</x:v>
      </x:c>
      <x:c r="P26" s="1" t="n">
        <x:v>0</x:v>
      </x:c>
      <x:c r="Q26" s="1" t="str">
        <x:v>Known totals; missing count_180</x:v>
      </x:c>
      <x:c r="R26" s="1" t="str">
        <x:v>Erika Salazar</x:v>
      </x:c>
      <x:c r="S26" s="1" t="str">
        <x:v>Current ADA roster</x:v>
      </x:c>
      <x:c r="T26" s="1"/>
      <x:c r="U26" s="1" t="str">
        <x:v>501 singles</x:v>
      </x:c>
      <x:c r="V26" s="1" t="str">
        <x:v>Week 2: 23 - Jake Harris (M)</x:v>
      </x:c>
      <x:c r="W26" s="1"/>
      <x:c r="X26" s="1"/>
      <x:c r="Y26" s="1"/>
      <x:c r="Z26" s="1"/>
      <x:c r="AA26" s="1"/>
      <x:c r="AB26" s="1"/>
      <x:c r="AC26" s="1"/>
      <x:c r="AD26" s="1" t="n">
        <x:v>0</x:v>
      </x:c>
      <x:c r="AE26" s="1"/>
      <x:c r="AF26" s="1"/>
      <x:c r="AG26" s="1"/>
      <x:c r="AH26" s="1"/>
      <x:c r="AI26" s="1"/>
    </x:row>
    <x:row r="27">
      <x:c r="A27" s="1" t="str">
        <x:v>dartconnect:16609182</x:v>
      </x:c>
      <x:c r="B27" s="1" t="str">
        <x:v>Felix</x:v>
      </x:c>
      <x:c r="C27" s="1" t="str">
        <x:v>Rangel</x:v>
      </x:c>
      <x:c r="D27" s="1" t="str">
        <x:v>Darty Minds</x:v>
      </x:c>
      <x:c r="E27" s="1" t="str">
        <x:v>M</x:v>
      </x:c>
      <x:c r="F27" s="1" t="n">
        <x:v>100</x:v>
      </x:c>
      <x:c r="G27" s="1" t="n">
        <x:v>2</x:v>
      </x:c>
      <x:c r="H27" s="1" t="n">
        <x:v>0</x:v>
      </x:c>
      <x:c r="I27" s="1" t="n">
        <x:v>2</x:v>
      </x:c>
      <x:c r="J27" s="1" t="n">
        <x:v>0</x:v>
      </x:c>
      <x:c r="K27" s="1" t="n">
        <x:f>SUM(G27:J27)</x:f>
        <x:v>4</x:v>
      </x:c>
      <x:c r="L27" s="1" t="n">
        <x:f>SUM(G27,I27)</x:f>
        <x:v>4</x:v>
      </x:c>
      <x:c r="M27" s="4" t="n">
        <x:f>IF(K27=0,"",L27/K27)</x:f>
        <x:v>1</x:v>
      </x:c>
      <x:c r="N27" s="1" t="n">
        <x:v>0</x:v>
      </x:c>
      <x:c r="O27" s="1" t="n">
        <x:v>0</x:v>
      </x:c>
      <x:c r="P27" s="1" t="n">
        <x:v>0</x:v>
      </x:c>
      <x:c r="Q27" s="1" t="str">
        <x:v>Known totals; see source coverage</x:v>
      </x:c>
      <x:c r="R27" s="1" t="str">
        <x:v>Felix Rangel</x:v>
      </x:c>
      <x:c r="S27" s="1" t="str">
        <x:v>Current ADA roster</x:v>
      </x:c>
      <x:c r="T27" s="1"/>
      <x:c r="U27" s="1" t="str">
        <x:v>501 singles</x:v>
      </x:c>
      <x:c r="V27" s="1" t="str">
        <x:v>Week 2: 40 - Kristy Thurman (F)</x:v>
      </x:c>
      <x:c r="W27" s="1"/>
      <x:c r="X27" s="1"/>
      <x:c r="Y27" s="1"/>
      <x:c r="Z27" s="1"/>
      <x:c r="AA27" s="1"/>
      <x:c r="AB27" s="1"/>
      <x:c r="AC27" s="1"/>
      <x:c r="AD27" s="1" t="n">
        <x:v>0</x:v>
      </x:c>
      <x:c r="AE27" s="1"/>
      <x:c r="AF27" s="1"/>
      <x:c r="AG27" s="1"/>
      <x:c r="AH27" s="1"/>
      <x:c r="AI27" s="1"/>
    </x:row>
    <x:row r="28">
      <x:c r="A28" s="1" t="str">
        <x:v>dartconnect:493826</x:v>
      </x:c>
      <x:c r="B28" s="1" t="str">
        <x:v>Floyd</x:v>
      </x:c>
      <x:c r="C28" s="1" t="str">
        <x:v>Felder</x:v>
      </x:c>
      <x:c r="D28" s="1" t="str">
        <x:v>Dartaholics</x:v>
      </x:c>
      <x:c r="E28" s="1" t="str">
        <x:v>M</x:v>
      </x:c>
      <x:c r="F28" s="1" t="n">
        <x:v>100</x:v>
      </x:c>
      <x:c r="G28" s="1" t="n">
        <x:v>0</x:v>
      </x:c>
      <x:c r="H28" s="1" t="n">
        <x:v>2</x:v>
      </x:c>
      <x:c r="I28" s="1" t="n">
        <x:v>0</x:v>
      </x:c>
      <x:c r="J28" s="1" t="n">
        <x:v>2</x:v>
      </x:c>
      <x:c r="K28" s="1" t="n">
        <x:f>SUM(G28:J28)</x:f>
        <x:v>4</x:v>
      </x:c>
      <x:c r="L28" s="1" t="n">
        <x:f>SUM(G28,I28)</x:f>
        <x:v>0</x:v>
      </x:c>
      <x:c r="M28" s="4" t="n">
        <x:f>IF(K28=0,"",L28/K28)</x:f>
        <x:v>0</x:v>
      </x:c>
      <x:c r="N28" s="1" t="n">
        <x:v>0</x:v>
      </x:c>
      <x:c r="O28" s="1" t="n">
        <x:v>0</x:v>
      </x:c>
      <x:c r="P28" s="1" t="n">
        <x:v>0</x:v>
      </x:c>
      <x:c r="Q28" s="1" t="str">
        <x:v>Known totals; see source coverage</x:v>
      </x:c>
      <x:c r="R28" s="1" t="str">
        <x:v>Floyd Felder</x:v>
      </x:c>
      <x:c r="S28" s="1" t="str">
        <x:v>Current ADA roster</x:v>
      </x:c>
      <x:c r="T28" s="1"/>
      <x:c r="U28" s="1" t="str">
        <x:v>501 singles</x:v>
      </x:c>
      <x:c r="V28" s="1" t="str">
        <x:v>Season: 23 - Jake Harris (M)</x:v>
      </x:c>
      <x:c r="W28" s="1"/>
      <x:c r="X28" s="1"/>
      <x:c r="Y28" s="1"/>
      <x:c r="Z28" s="1"/>
      <x:c r="AA28" s="1"/>
      <x:c r="AB28" s="1"/>
      <x:c r="AC28" s="1"/>
      <x:c r="AD28" s="1" t="n">
        <x:v>0</x:v>
      </x:c>
      <x:c r="AE28" s="1"/>
      <x:c r="AF28" s="1"/>
      <x:c r="AG28" s="1"/>
      <x:c r="AH28" s="1"/>
      <x:c r="AI28" s="1"/>
    </x:row>
    <x:row r="29">
      <x:c r="A29" s="1" t="str">
        <x:v>dartconnect:493830</x:v>
      </x:c>
      <x:c r="B29" s="1" t="str">
        <x:v>Gary</x:v>
      </x:c>
      <x:c r="C29" s="1" t="str">
        <x:v>Thurman</x:v>
      </x:c>
      <x:c r="D29" s="1" t="str">
        <x:v>Dartaholics</x:v>
      </x:c>
      <x:c r="E29" s="1" t="str">
        <x:v>M</x:v>
      </x:c>
      <x:c r="F29" s="1" t="n">
        <x:v>0</x:v>
      </x:c>
      <x:c r="G29" s="1" t="n">
        <x:v>0</x:v>
      </x:c>
      <x:c r="H29" s="1" t="n">
        <x:v>2</x:v>
      </x:c>
      <x:c r="I29" s="1" t="n">
        <x:v>2</x:v>
      </x:c>
      <x:c r="J29" s="1" t="n">
        <x:v>0</x:v>
      </x:c>
      <x:c r="K29" s="1" t="n">
        <x:f>SUM(G29:J29)</x:f>
        <x:v>4</x:v>
      </x:c>
      <x:c r="L29" s="1" t="n">
        <x:f>SUM(G29,I29)</x:f>
        <x:v>2</x:v>
      </x:c>
      <x:c r="M29" s="4" t="n">
        <x:f>IF(K29=0,"",L29/K29)</x:f>
        <x:v>0.5</x:v>
      </x:c>
      <x:c r="N29" s="1" t="n">
        <x:v>0</x:v>
      </x:c>
      <x:c r="O29" s="1" t="n">
        <x:v>0</x:v>
      </x:c>
      <x:c r="P29" s="1" t="n">
        <x:v>0</x:v>
      </x:c>
      <x:c r="Q29" s="1" t="str">
        <x:v>Known totals; see source coverage</x:v>
      </x:c>
      <x:c r="R29" s="1" t="str">
        <x:v>Gary Thurman</x:v>
      </x:c>
      <x:c r="S29" s="1" t="str">
        <x:v>Current ADA roster</x:v>
      </x:c>
      <x:c r="T29" s="1"/>
      <x:c r="U29" s="1" t="str">
        <x:v>501 singles</x:v>
      </x:c>
      <x:c r="V29" s="1" t="str">
        <x:v>Season: 27 - Lindsey Roden (F)</x:v>
      </x:c>
      <x:c r="W29" s="1"/>
      <x:c r="X29" s="1"/>
      <x:c r="Y29" s="1"/>
      <x:c r="Z29" s="1"/>
      <x:c r="AA29" s="1"/>
      <x:c r="AB29" s="1"/>
      <x:c r="AC29" s="1"/>
      <x:c r="AD29" s="1" t="n">
        <x:v>0</x:v>
      </x:c>
      <x:c r="AE29" s="1"/>
      <x:c r="AF29" s="1"/>
      <x:c r="AG29" s="1"/>
      <x:c r="AH29" s="1"/>
      <x:c r="AI29" s="1"/>
    </x:row>
    <x:row r="30">
      <x:c r="A30" s="1" t="str">
        <x:v>dartconnect:16609186</x:v>
      </x:c>
      <x:c r="B30" s="1" t="str">
        <x:v>Genevieve</x:v>
      </x:c>
      <x:c r="C30" s="1" t="str">
        <x:v>Clawson</x:v>
      </x:c>
      <x:c r="D30" s="1" t="str">
        <x:v>Participation Trophy Pending</x:v>
      </x:c>
      <x:c r="E30" s="1" t="str">
        <x:v>F</x:v>
      </x:c>
      <x:c r="F30" s="1" t="n">
        <x:v>118</x:v>
      </x:c>
      <x:c r="G30" s="1" t="n">
        <x:v>1</x:v>
      </x:c>
      <x:c r="H30" s="1" t="n">
        <x:v>1</x:v>
      </x:c>
      <x:c r="I30" s="1" t="n">
        <x:v>1</x:v>
      </x:c>
      <x:c r="J30" s="1" t="n">
        <x:v>1</x:v>
      </x:c>
      <x:c r="K30" s="1" t="n">
        <x:f>SUM(G30:J30)</x:f>
        <x:v>4</x:v>
      </x:c>
      <x:c r="L30" s="1" t="n">
        <x:f>SUM(G30,I30)</x:f>
        <x:v>2</x:v>
      </x:c>
      <x:c r="M30" s="4" t="n">
        <x:f>IF(K30=0,"",L30/K30)</x:f>
        <x:v>0.5</x:v>
      </x:c>
      <x:c r="N30" s="1" t="n">
        <x:v>0</x:v>
      </x:c>
      <x:c r="O30" s="1" t="n">
        <x:v>0</x:v>
      </x:c>
      <x:c r="P30" s="1" t="n">
        <x:v>0</x:v>
      </x:c>
      <x:c r="Q30" s="1" t="str">
        <x:v>Known totals; see source coverage</x:v>
      </x:c>
      <x:c r="R30" s="1" t="str">
        <x:v>Genevieve Clawson</x:v>
      </x:c>
      <x:c r="S30" s="1" t="str">
        <x:v>Current ADA roster</x:v>
      </x:c>
      <x:c r="T30" s="1"/>
      <x:c r="U30" s="1" t="str">
        <x:v>cricket singles</x:v>
      </x:c>
      <x:c r="V30" s="1" t="str">
        <x:v>Week 2: 21 - Michael Corona (M)</x:v>
      </x:c>
      <x:c r="W30" s="1"/>
      <x:c r="X30" s="1"/>
      <x:c r="Y30" s="1"/>
      <x:c r="Z30" s="1"/>
      <x:c r="AA30" s="1"/>
      <x:c r="AB30" s="1"/>
      <x:c r="AC30" s="1"/>
      <x:c r="AD30" s="1" t="n">
        <x:v>0</x:v>
      </x:c>
      <x:c r="AE30" s="1"/>
      <x:c r="AF30" s="1"/>
      <x:c r="AG30" s="1"/>
      <x:c r="AH30" s="1"/>
      <x:c r="AI30" s="1"/>
    </x:row>
    <x:row r="31">
      <x:c r="A31" s="1" t="str">
        <x:v>dartconnect:493827</x:v>
      </x:c>
      <x:c r="B31" s="1" t="str">
        <x:v>Gerald</x:v>
      </x:c>
      <x:c r="C31" s="1" t="str">
        <x:v>Silva</x:v>
      </x:c>
      <x:c r="D31" s="1" t="str">
        <x:v>With Ourselves</x:v>
      </x:c>
      <x:c r="E31" s="1" t="str">
        <x:v>M</x:v>
      </x:c>
      <x:c r="F31" s="1" t="n">
        <x:v>380</x:v>
      </x:c>
      <x:c r="G31" s="1" t="n">
        <x:v>1</x:v>
      </x:c>
      <x:c r="H31" s="1" t="n">
        <x:v>1</x:v>
      </x:c>
      <x:c r="I31" s="1" t="n">
        <x:v>0</x:v>
      </x:c>
      <x:c r="J31" s="1" t="n">
        <x:v>2</x:v>
      </x:c>
      <x:c r="K31" s="1" t="n">
        <x:f>SUM(G31:J31)</x:f>
        <x:v>4</x:v>
      </x:c>
      <x:c r="L31" s="1" t="n">
        <x:f>SUM(G31,I31)</x:f>
        <x:v>1</x:v>
      </x:c>
      <x:c r="M31" s="4" t="n">
        <x:f>IF(K31=0,"",L31/K31)</x:f>
        <x:v>0.25</x:v>
      </x:c>
      <x:c r="N31" s="1" t="n">
        <x:v>0</x:v>
      </x:c>
      <x:c r="O31" s="1" t="n">
        <x:v>0</x:v>
      </x:c>
      <x:c r="P31" s="1" t="n">
        <x:v>0</x:v>
      </x:c>
      <x:c r="Q31" s="1" t="str">
        <x:v>Known totals; missing count_180</x:v>
      </x:c>
      <x:c r="R31" s="1" t="str">
        <x:v>Gerald Silva</x:v>
      </x:c>
      <x:c r="S31" s="1" t="str">
        <x:v>Current ADA roster</x:v>
      </x:c>
      <x:c r="T31" s="1"/>
      <x:c r="U31" s="1" t="str">
        <x:v>cricket singles</x:v>
      </x:c>
      <x:c r="V31" s="1" t="str">
        <x:v>Week 2: 22 - Bert Brown (F)</x:v>
      </x:c>
      <x:c r="W31" s="1"/>
      <x:c r="X31" s="1"/>
      <x:c r="Y31" s="1"/>
      <x:c r="Z31" s="1"/>
      <x:c r="AA31" s="1"/>
      <x:c r="AB31" s="1"/>
      <x:c r="AC31" s="1"/>
      <x:c r="AD31" s="1" t="n">
        <x:v>0</x:v>
      </x:c>
      <x:c r="AE31" s="1"/>
      <x:c r="AF31" s="1"/>
      <x:c r="AG31" s="1"/>
      <x:c r="AH31" s="1"/>
      <x:c r="AI31" s="1"/>
    </x:row>
    <x:row r="32">
      <x:c r="A32" s="1" t="str">
        <x:v>dartconnect:493828</x:v>
      </x:c>
      <x:c r="B32" s="1" t="str">
        <x:v>Gesika</x:v>
      </x:c>
      <x:c r="C32" s="1" t="str">
        <x:v>Silva</x:v>
      </x:c>
      <x:c r="D32" s="1" t="str">
        <x:v>With Ourselves</x:v>
      </x:c>
      <x:c r="E32" s="1" t="str">
        <x:v>F</x:v>
      </x:c>
      <x:c r="F32" s="1" t="n">
        <x:v>132</x:v>
      </x:c>
      <x:c r="G32" s="1" t="n">
        <x:v>2</x:v>
      </x:c>
      <x:c r="H32" s="1" t="n">
        <x:v>0</x:v>
      </x:c>
      <x:c r="I32" s="1" t="n">
        <x:v>1</x:v>
      </x:c>
      <x:c r="J32" s="1" t="n">
        <x:v>1</x:v>
      </x:c>
      <x:c r="K32" s="1" t="n">
        <x:f>SUM(G32:J32)</x:f>
        <x:v>4</x:v>
      </x:c>
      <x:c r="L32" s="1" t="n">
        <x:f>SUM(G32,I32)</x:f>
        <x:v>3</x:v>
      </x:c>
      <x:c r="M32" s="4" t="n">
        <x:f>IF(K32=0,"",L32/K32)</x:f>
        <x:v>0.75</x:v>
      </x:c>
      <x:c r="N32" s="1" t="n">
        <x:v>0</x:v>
      </x:c>
      <x:c r="O32" s="1" t="n">
        <x:v>0</x:v>
      </x:c>
      <x:c r="P32" s="1" t="n">
        <x:v>0</x:v>
      </x:c>
      <x:c r="Q32" s="1" t="str">
        <x:v>Known totals; missing count_180</x:v>
      </x:c>
      <x:c r="R32" s="1" t="str">
        <x:v>Gesika Silva</x:v>
      </x:c>
      <x:c r="S32" s="1" t="str">
        <x:v>Current ADA roster</x:v>
      </x:c>
      <x:c r="T32" s="1"/>
      <x:c r="U32" s="1" t="str">
        <x:v>cricket singles</x:v>
      </x:c>
      <x:c r="V32" s="1" t="str">
        <x:v>Season: 21 - Michael Corona (M)</x:v>
      </x:c>
      <x:c r="W32" s="1"/>
      <x:c r="X32" s="1"/>
      <x:c r="Y32" s="1"/>
      <x:c r="Z32" s="1"/>
      <x:c r="AA32" s="1"/>
      <x:c r="AB32" s="1"/>
      <x:c r="AC32" s="1"/>
      <x:c r="AD32" s="1" t="n">
        <x:v>0</x:v>
      </x:c>
      <x:c r="AE32" s="1"/>
      <x:c r="AF32" s="1"/>
      <x:c r="AG32" s="1"/>
      <x:c r="AH32" s="1"/>
      <x:c r="AI32" s="1"/>
    </x:row>
    <x:row r="33">
      <x:c r="A33" s="1" t="str">
        <x:v>dartconnect:70207</x:v>
      </x:c>
      <x:c r="B33" s="1" t="str">
        <x:v>Greg</x:v>
      </x:c>
      <x:c r="C33" s="1" t="str">
        <x:v>Moss</x:v>
      </x:c>
      <x:c r="D33" s="1" t="str">
        <x:v>Trippers</x:v>
      </x:c>
      <x:c r="E33" s="1" t="str">
        <x:v>M</x:v>
      </x:c>
      <x:c r="F33" s="1" t="n">
        <x:v>200</x:v>
      </x:c>
      <x:c r="G33" s="1" t="n">
        <x:v>0</x:v>
      </x:c>
      <x:c r="H33" s="1" t="n">
        <x:v>0</x:v>
      </x:c>
      <x:c r="I33" s="1" t="str">
        <x:v>Unknown</x:v>
      </x:c>
      <x:c r="J33" s="1" t="str">
        <x:v>Unknown</x:v>
      </x:c>
      <x:c r="K33" s="1" t="n">
        <x:f>SUM(G33:J33)</x:f>
        <x:v>0</x:v>
      </x:c>
      <x:c r="L33" s="1" t="n">
        <x:f>SUM(G33,I33)</x:f>
        <x:v>0</x:v>
      </x:c>
      <x:c r="M33" s="4" t="str">
        <x:f>IF(K33=0,"",L33/K33)</x:f>
      </x:c>
      <x:c r="N33" s="1" t="n">
        <x:v>0</x:v>
      </x:c>
      <x:c r="O33" s="1" t="str">
        <x:v>Unknown</x:v>
      </x:c>
      <x:c r="P33" s="1" t="str">
        <x:v>Unknown</x:v>
      </x:c>
      <x:c r="Q33" s="1" t="str">
        <x:v>Known totals; missing wins_cricket, losses_cricket, count_nine_hits, count_four_bulls</x:v>
      </x:c>
      <x:c r="R33" s="1" t="str">
        <x:v>Greg Moss</x:v>
      </x:c>
      <x:c r="S33" s="1" t="str">
        <x:v>Current ADA roster</x:v>
      </x:c>
      <x:c r="T33" s="1"/>
      <x:c r="U33" s="1" t="str">
        <x:v>cricket singles</x:v>
      </x:c>
      <x:c r="V33" s="1" t="str">
        <x:v>Season: 22 - Bert Brown (F)</x:v>
      </x:c>
      <x:c r="W33" s="1"/>
      <x:c r="X33" s="1"/>
      <x:c r="Y33" s="1"/>
      <x:c r="Z33" s="1"/>
      <x:c r="AA33" s="1"/>
      <x:c r="AB33" s="1"/>
      <x:c r="AC33" s="1"/>
      <x:c r="AD33" s="1" t="n">
        <x:v>0</x:v>
      </x:c>
      <x:c r="AE33" s="1"/>
      <x:c r="AF33" s="1"/>
      <x:c r="AG33" s="1"/>
      <x:c r="AH33" s="1"/>
      <x:c r="AI33" s="1"/>
    </x:row>
    <x:row r="34">
      <x:c r="A34" s="1" t="str">
        <x:v>dartconnect:503848</x:v>
      </x:c>
      <x:c r="B34" s="1" t="str">
        <x:v>Jake</x:v>
      </x:c>
      <x:c r="C34" s="1" t="str">
        <x:v>Harris</x:v>
      </x:c>
      <x:c r="D34" s="1" t="str">
        <x:v>Darty Minds</x:v>
      </x:c>
      <x:c r="E34" s="1" t="str">
        <x:v>M</x:v>
      </x:c>
      <x:c r="F34" s="1" t="n">
        <x:v>602</x:v>
      </x:c>
      <x:c r="G34" s="1" t="n">
        <x:v>2</x:v>
      </x:c>
      <x:c r="H34" s="1" t="n">
        <x:v>0</x:v>
      </x:c>
      <x:c r="I34" s="1" t="n">
        <x:v>2</x:v>
      </x:c>
      <x:c r="J34" s="1" t="n">
        <x:v>0</x:v>
      </x:c>
      <x:c r="K34" s="1" t="n">
        <x:f>SUM(G34:J34)</x:f>
        <x:v>4</x:v>
      </x:c>
      <x:c r="L34" s="1" t="n">
        <x:f>SUM(G34,I34)</x:f>
        <x:v>4</x:v>
      </x:c>
      <x:c r="M34" s="4" t="n">
        <x:f>IF(K34=0,"",L34/K34)</x:f>
        <x:v>1</x:v>
      </x:c>
      <x:c r="N34" s="1" t="n">
        <x:v>0</x:v>
      </x:c>
      <x:c r="O34" s="1" t="n">
        <x:v>0</x:v>
      </x:c>
      <x:c r="P34" s="1" t="n">
        <x:v>1</x:v>
      </x:c>
      <x:c r="Q34" s="1" t="str">
        <x:v>Known totals; see source coverage</x:v>
      </x:c>
      <x:c r="R34" s="1" t="str">
        <x:v>Jake Harris</x:v>
      </x:c>
      <x:c r="S34" s="1" t="str">
        <x:v>Current ADA roster</x:v>
      </x:c>
      <x:c r="T34" s="1"/>
      <x:c r="U34" s="1" t="str">
        <x:v>High out</x:v>
      </x:c>
      <x:c r="V34" s="1" t="str">
        <x:v>Week 2: M - Michael Corona (74)</x:v>
      </x:c>
      <x:c r="W34" s="1"/>
      <x:c r="X34" s="1"/>
      <x:c r="Y34" s="1"/>
      <x:c r="Z34" s="1"/>
      <x:c r="AA34" s="1"/>
      <x:c r="AB34" s="1"/>
      <x:c r="AC34" s="1"/>
      <x:c r="AD34" s="1" t="n">
        <x:v>481</x:v>
      </x:c>
      <x:c r="AE34" s="1"/>
      <x:c r="AF34" s="1"/>
      <x:c r="AG34" s="1"/>
      <x:c r="AH34" s="1"/>
      <x:c r="AI34" s="1"/>
    </x:row>
    <x:row r="35">
      <x:c r="A35" s="1" t="str">
        <x:v>dartconnect:493825</x:v>
      </x:c>
      <x:c r="B35" s="1" t="str">
        <x:v>Jane</x:v>
      </x:c>
      <x:c r="C35" s="1" t="str">
        <x:v>Bjork</x:v>
      </x:c>
      <x:c r="D35" s="1" t="str">
        <x:v>Dartaholics</x:v>
      </x:c>
      <x:c r="E35" s="1" t="str">
        <x:v>F</x:v>
      </x:c>
      <x:c r="F35" s="1" t="n">
        <x:v>0</x:v>
      </x:c>
      <x:c r="G35" s="1" t="n">
        <x:v>0</x:v>
      </x:c>
      <x:c r="H35" s="1" t="n">
        <x:v>0</x:v>
      </x:c>
      <x:c r="I35" s="1" t="n">
        <x:v>1</x:v>
      </x:c>
      <x:c r="J35" s="1" t="n">
        <x:v>0</x:v>
      </x:c>
      <x:c r="K35" s="1" t="n">
        <x:f>SUM(G35:J35)</x:f>
        <x:v>1</x:v>
      </x:c>
      <x:c r="L35" s="1" t="n">
        <x:f>SUM(G35,I35)</x:f>
        <x:v>1</x:v>
      </x:c>
      <x:c r="M35" s="4" t="n">
        <x:f>IF(K35=0,"",L35/K35)</x:f>
        <x:v>1</x:v>
      </x:c>
      <x:c r="N35" s="1" t="n">
        <x:v>0</x:v>
      </x:c>
      <x:c r="O35" s="1" t="n">
        <x:v>0</x:v>
      </x:c>
      <x:c r="P35" s="1" t="n">
        <x:v>0</x:v>
      </x:c>
      <x:c r="Q35" s="1" t="str">
        <x:v>Known totals; see source coverage</x:v>
      </x:c>
      <x:c r="R35" s="1" t="str">
        <x:v>Jane Bjork</x:v>
      </x:c>
      <x:c r="S35" s="1" t="str">
        <x:v>Current ADA roster</x:v>
      </x:c>
      <x:c r="T35" s="1"/>
      <x:c r="U35" s="1" t="str">
        <x:v>High out</x:v>
      </x:c>
      <x:c r="V35" s="1" t="str">
        <x:v>Week 2: F - Not recorded</x:v>
      </x:c>
      <x:c r="W35" s="1"/>
      <x:c r="X35" s="1"/>
      <x:c r="Y35" s="1"/>
      <x:c r="Z35" s="1"/>
      <x:c r="AA35" s="1"/>
      <x:c r="AB35" s="1"/>
      <x:c r="AC35" s="1"/>
      <x:c r="AD35" s="1" t="n">
        <x:v>0</x:v>
      </x:c>
      <x:c r="AE35" s="1"/>
      <x:c r="AF35" s="1"/>
      <x:c r="AG35" s="1"/>
      <x:c r="AH35" s="1"/>
      <x:c r="AI35" s="1"/>
    </x:row>
    <x:row r="36">
      <x:c r="A36" s="1" t="str">
        <x:v>dartconnect:16609187</x:v>
      </x:c>
      <x:c r="B36" s="1" t="str">
        <x:v>Jecca</x:v>
      </x:c>
      <x:c r="C36" s="1" t="str">
        <x:v>Swanson</x:v>
      </x:c>
      <x:c r="D36" s="1" t="str">
        <x:v>Dartaholics</x:v>
      </x:c>
      <x:c r="E36" s="1" t="str">
        <x:v>F</x:v>
      </x:c>
      <x:c r="F36" s="1" t="n">
        <x:v>238</x:v>
      </x:c>
      <x:c r="G36" s="1" t="n">
        <x:v>1</x:v>
      </x:c>
      <x:c r="H36" s="1" t="n">
        <x:v>0</x:v>
      </x:c>
      <x:c r="I36" s="1" t="n">
        <x:v>1</x:v>
      </x:c>
      <x:c r="J36" s="1" t="n">
        <x:v>0</x:v>
      </x:c>
      <x:c r="K36" s="1" t="n">
        <x:f>SUM(G36:J36)</x:f>
        <x:v>2</x:v>
      </x:c>
      <x:c r="L36" s="1" t="n">
        <x:f>SUM(G36,I36)</x:f>
        <x:v>2</x:v>
      </x:c>
      <x:c r="M36" s="4" t="n">
        <x:f>IF(K36=0,"",L36/K36)</x:f>
        <x:v>1</x:v>
      </x:c>
      <x:c r="N36" s="1" t="n">
        <x:v>0</x:v>
      </x:c>
      <x:c r="O36" s="1" t="n">
        <x:v>0</x:v>
      </x:c>
      <x:c r="P36" s="1" t="n">
        <x:v>0</x:v>
      </x:c>
      <x:c r="Q36" s="1" t="str">
        <x:v>Known totals; see source coverage</x:v>
      </x:c>
      <x:c r="R36" s="1" t="str">
        <x:v>Jecca Swanson</x:v>
      </x:c>
      <x:c r="S36" s="1" t="str">
        <x:v>Current ADA roster</x:v>
      </x:c>
      <x:c r="T36" s="1"/>
      <x:c r="U36" s="1" t="str">
        <x:v>High out</x:v>
      </x:c>
      <x:c r="V36" s="1" t="str">
        <x:v>Season: M - Michael Corona (74)</x:v>
      </x:c>
      <x:c r="W36" s="1"/>
      <x:c r="X36" s="1"/>
      <x:c r="Y36" s="1"/>
      <x:c r="Z36" s="1"/>
      <x:c r="AA36" s="1"/>
      <x:c r="AB36" s="1"/>
      <x:c r="AC36" s="1"/>
      <x:c r="AD36" s="1" t="n">
        <x:v>0</x:v>
      </x:c>
      <x:c r="AE36" s="1"/>
      <x:c r="AF36" s="1"/>
      <x:c r="AG36" s="1"/>
      <x:c r="AH36" s="1"/>
      <x:c r="AI36" s="1"/>
    </x:row>
    <x:row r="37">
      <x:c r="A37" s="1" t="str">
        <x:v>dartconnect:70174</x:v>
      </x:c>
      <x:c r="B37" s="1" t="str">
        <x:v>Jennifer</x:v>
      </x:c>
      <x:c r="C37" s="1" t="str">
        <x:v>Stull</x:v>
      </x:c>
      <x:c r="D37" s="1" t="str">
        <x:v>Darty Minds</x:v>
      </x:c>
      <x:c r="E37" s="1" t="str">
        <x:v>F</x:v>
      </x:c>
      <x:c r="F37" s="1" t="n">
        <x:v>0</x:v>
      </x:c>
      <x:c r="G37" s="1" t="n">
        <x:v>2</x:v>
      </x:c>
      <x:c r="H37" s="1" t="n">
        <x:v>0</x:v>
      </x:c>
      <x:c r="I37" s="1" t="n">
        <x:v>2</x:v>
      </x:c>
      <x:c r="J37" s="1" t="n">
        <x:v>0</x:v>
      </x:c>
      <x:c r="K37" s="1" t="n">
        <x:f>SUM(G37:J37)</x:f>
        <x:v>4</x:v>
      </x:c>
      <x:c r="L37" s="1" t="n">
        <x:f>SUM(G37,I37)</x:f>
        <x:v>4</x:v>
      </x:c>
      <x:c r="M37" s="4" t="n">
        <x:f>IF(K37=0,"",L37/K37)</x:f>
        <x:v>1</x:v>
      </x:c>
      <x:c r="N37" s="1" t="n">
        <x:v>0</x:v>
      </x:c>
      <x:c r="O37" s="1" t="n">
        <x:v>0</x:v>
      </x:c>
      <x:c r="P37" s="1" t="n">
        <x:v>0</x:v>
      </x:c>
      <x:c r="Q37" s="1" t="str">
        <x:v>Known totals; see source coverage</x:v>
      </x:c>
      <x:c r="R37" s="1" t="str">
        <x:v>Jennifer Stull</x:v>
      </x:c>
      <x:c r="S37" s="1" t="str">
        <x:v>Current ADA roster</x:v>
      </x:c>
      <x:c r="T37" s="1"/>
      <x:c r="U37" s="1" t="str">
        <x:v>High out</x:v>
      </x:c>
      <x:c r="V37" s="1" t="str">
        <x:v>Season: F - Lindsey Roden (80)</x:v>
      </x:c>
      <x:c r="W37" s="1"/>
      <x:c r="X37" s="1"/>
      <x:c r="Y37" s="1"/>
      <x:c r="Z37" s="1"/>
      <x:c r="AA37" s="1"/>
      <x:c r="AB37" s="1"/>
      <x:c r="AC37" s="1"/>
      <x:c r="AD37" s="1" t="n">
        <x:v>0</x:v>
      </x:c>
      <x:c r="AE37" s="1"/>
      <x:c r="AF37" s="1"/>
      <x:c r="AG37" s="1"/>
      <x:c r="AH37" s="1"/>
      <x:c r="AI37" s="1"/>
    </x:row>
    <x:row r="38">
      <x:c r="A38" s="1" t="str">
        <x:v>dartconnect:70203</x:v>
      </x:c>
      <x:c r="B38" s="1" t="str">
        <x:v>Joe</x:v>
      </x:c>
      <x:c r="C38" s="1" t="str">
        <x:v>Geiser</x:v>
      </x:c>
      <x:c r="D38" s="1" t="str">
        <x:v>Buckin Foneheads</x:v>
      </x:c>
      <x:c r="E38" s="1" t="str">
        <x:v>M</x:v>
      </x:c>
      <x:c r="F38" s="1" t="n">
        <x:v>0</x:v>
      </x:c>
      <x:c r="G38" s="1" t="n">
        <x:v>0</x:v>
      </x:c>
      <x:c r="H38" s="1" t="n">
        <x:v>2</x:v>
      </x:c>
      <x:c r="I38" s="1" t="n">
        <x:v>1</x:v>
      </x:c>
      <x:c r="J38" s="1" t="n">
        <x:v>1</x:v>
      </x:c>
      <x:c r="K38" s="1" t="n">
        <x:f>SUM(G38:J38)</x:f>
        <x:v>4</x:v>
      </x:c>
      <x:c r="L38" s="1" t="n">
        <x:f>SUM(G38,I38)</x:f>
        <x:v>1</x:v>
      </x:c>
      <x:c r="M38" s="4" t="n">
        <x:f>IF(K38=0,"",L38/K38)</x:f>
        <x:v>0.25</x:v>
      </x:c>
      <x:c r="N38" s="1" t="n">
        <x:v>0</x:v>
      </x:c>
      <x:c r="O38" s="1" t="n">
        <x:v>0</x:v>
      </x:c>
      <x:c r="P38" s="1" t="n">
        <x:v>0</x:v>
      </x:c>
      <x:c r="Q38" s="1" t="str">
        <x:v>Known totals; missing count_180</x:v>
      </x:c>
      <x:c r="R38" s="1" t="str">
        <x:v>Joe Geiser</x:v>
      </x:c>
      <x:c r="S38" s="1" t="str">
        <x:v>Prior ADA stats men/ladies sections</x:v>
      </x:c>
      <x:c r="T38" s="1"/>
      <x:c r="U38" s="1" t="str">
        <x:v>9 Hits</x:v>
      </x:c>
      <x:c r="V38" s="1" t="str">
        <x:v>Week 2: None recorded</x:v>
      </x:c>
      <x:c r="W38" s="1"/>
      <x:c r="X38" s="1"/>
      <x:c r="Y38" s="1"/>
      <x:c r="Z38" s="1"/>
      <x:c r="AA38" s="1"/>
      <x:c r="AB38" s="1"/>
      <x:c r="AC38" s="1"/>
      <x:c r="AD38" s="1" t="n">
        <x:v>0</x:v>
      </x:c>
      <x:c r="AE38" s="1"/>
      <x:c r="AF38" s="1"/>
      <x:c r="AG38" s="1"/>
      <x:c r="AH38" s="1"/>
      <x:c r="AI38" s="1"/>
    </x:row>
    <x:row r="39">
      <x:c r="A39" s="1" t="str">
        <x:v>dartconnect:262783</x:v>
      </x:c>
      <x:c r="B39" s="1" t="str">
        <x:v>Joe</x:v>
      </x:c>
      <x:c r="C39" s="1" t="str">
        <x:v>Nowak</x:v>
      </x:c>
      <x:c r="D39" s="1" t="str">
        <x:v>Bulls Hitters</x:v>
      </x:c>
      <x:c r="E39" s="1" t="str">
        <x:v>M</x:v>
      </x:c>
      <x:c r="F39" s="1" t="n">
        <x:v>195</x:v>
      </x:c>
      <x:c r="G39" s="1" t="n">
        <x:v>1</x:v>
      </x:c>
      <x:c r="H39" s="1" t="n">
        <x:v>0</x:v>
      </x:c>
      <x:c r="I39" s="1" t="n">
        <x:v>1</x:v>
      </x:c>
      <x:c r="J39" s="1" t="n">
        <x:v>0</x:v>
      </x:c>
      <x:c r="K39" s="1" t="n">
        <x:f>SUM(G39:J39)</x:f>
        <x:v>2</x:v>
      </x:c>
      <x:c r="L39" s="1" t="n">
        <x:f>SUM(G39,I39)</x:f>
        <x:v>2</x:v>
      </x:c>
      <x:c r="M39" s="4" t="n">
        <x:f>IF(K39=0,"",L39/K39)</x:f>
        <x:v>1</x:v>
      </x:c>
      <x:c r="N39" s="1" t="n">
        <x:v>0</x:v>
      </x:c>
      <x:c r="O39" s="1" t="n">
        <x:v>0</x:v>
      </x:c>
      <x:c r="P39" s="1" t="n">
        <x:v>0</x:v>
      </x:c>
      <x:c r="Q39" s="1" t="str">
        <x:v>Known totals; missing wins_cricket, losses_cricket, count_nine_hits, count_four_bulls</x:v>
      </x:c>
      <x:c r="R39" s="1" t="str">
        <x:v>Joe Nowak</x:v>
      </x:c>
      <x:c r="S39" s="1" t="str">
        <x:v>Current ADA roster</x:v>
      </x:c>
      <x:c r="T39" s="1"/>
      <x:c r="U39" s="1" t="str">
        <x:v>9 Hits</x:v>
      </x:c>
      <x:c r="V39" s="1" t="str">
        <x:v>Season: None recorded</x:v>
      </x:c>
      <x:c r="W39" s="1"/>
      <x:c r="X39" s="1"/>
      <x:c r="Y39" s="1"/>
      <x:c r="Z39" s="1"/>
      <x:c r="AA39" s="1"/>
      <x:c r="AB39" s="1"/>
      <x:c r="AC39" s="1"/>
      <x:c r="AD39" s="1" t="n">
        <x:v>195</x:v>
      </x:c>
      <x:c r="AE39" s="1"/>
      <x:c r="AF39" s="1"/>
      <x:c r="AG39" s="1"/>
      <x:c r="AH39" s="1"/>
      <x:c r="AI39" s="1"/>
    </x:row>
    <x:row r="40">
      <x:c r="A40" s="1" t="str">
        <x:v>dartconnect:52346</x:v>
      </x:c>
      <x:c r="B40" s="1" t="str">
        <x:v>John</x:v>
      </x:c>
      <x:c r="C40" s="1" t="str">
        <x:v>Landis</x:v>
      </x:c>
      <x:c r="D40" s="1" t="str">
        <x:v>Darty Minds</x:v>
      </x:c>
      <x:c r="E40" s="1" t="str">
        <x:v>M</x:v>
      </x:c>
      <x:c r="F40" s="1" t="n">
        <x:v>200</x:v>
      </x:c>
      <x:c r="G40" s="1" t="n">
        <x:v>1</x:v>
      </x:c>
      <x:c r="H40" s="1" t="n">
        <x:v>1</x:v>
      </x:c>
      <x:c r="I40" s="1" t="n">
        <x:v>1</x:v>
      </x:c>
      <x:c r="J40" s="1" t="n">
        <x:v>1</x:v>
      </x:c>
      <x:c r="K40" s="1" t="n">
        <x:f>SUM(G40:J40)</x:f>
        <x:v>4</x:v>
      </x:c>
      <x:c r="L40" s="1" t="n">
        <x:f>SUM(G40,I40)</x:f>
        <x:v>2</x:v>
      </x:c>
      <x:c r="M40" s="4" t="n">
        <x:f>IF(K40=0,"",L40/K40)</x:f>
        <x:v>0.5</x:v>
      </x:c>
      <x:c r="N40" s="1" t="n">
        <x:v>0</x:v>
      </x:c>
      <x:c r="O40" s="1" t="n">
        <x:v>0</x:v>
      </x:c>
      <x:c r="P40" s="1" t="n">
        <x:v>0</x:v>
      </x:c>
      <x:c r="Q40" s="1" t="str">
        <x:v>Known totals; see source coverage</x:v>
      </x:c>
      <x:c r="R40" s="1" t="str">
        <x:v>John Landis</x:v>
      </x:c>
      <x:c r="S40" s="1" t="str">
        <x:v>Current ADA roster</x:v>
      </x:c>
      <x:c r="T40" s="1"/>
      <x:c r="U40" s="1" t="str">
        <x:v>4 Bulls</x:v>
      </x:c>
      <x:c r="V40" s="1" t="str">
        <x:v>Week 2: Travis Testerman</x:v>
      </x:c>
      <x:c r="W40" s="1"/>
      <x:c r="X40" s="1"/>
      <x:c r="Y40" s="1"/>
      <x:c r="Z40" s="1"/>
      <x:c r="AA40" s="1"/>
      <x:c r="AB40" s="1"/>
      <x:c r="AC40" s="1"/>
      <x:c r="AD40" s="1" t="n">
        <x:v>100</x:v>
      </x:c>
      <x:c r="AE40" s="1"/>
      <x:c r="AF40" s="1"/>
      <x:c r="AG40" s="1"/>
      <x:c r="AH40" s="1"/>
      <x:c r="AI40" s="1"/>
    </x:row>
    <x:row r="41">
      <x:c r="A41" s="1" t="str">
        <x:v>dartconnect:50832</x:v>
      </x:c>
      <x:c r="B41" s="1" t="str">
        <x:v>John</x:v>
      </x:c>
      <x:c r="C41" s="1" t="str">
        <x:v>Palacios</x:v>
      </x:c>
      <x:c r="D41" s="1" t="str">
        <x:v>Slim's Shooters</x:v>
      </x:c>
      <x:c r="E41" s="1" t="str">
        <x:v>M</x:v>
      </x:c>
      <x:c r="F41" s="1" t="n">
        <x:v>140</x:v>
      </x:c>
      <x:c r="G41" s="1" t="n">
        <x:v>1</x:v>
      </x:c>
      <x:c r="H41" s="1" t="n">
        <x:v>1</x:v>
      </x:c>
      <x:c r="I41" s="1" t="n">
        <x:v>1</x:v>
      </x:c>
      <x:c r="J41" s="1" t="n">
        <x:v>1</x:v>
      </x:c>
      <x:c r="K41" s="1" t="n">
        <x:f>SUM(G41:J41)</x:f>
        <x:v>4</x:v>
      </x:c>
      <x:c r="L41" s="1" t="n">
        <x:f>SUM(G41,I41)</x:f>
        <x:v>2</x:v>
      </x:c>
      <x:c r="M41" s="4" t="n">
        <x:f>IF(K41=0,"",L41/K41)</x:f>
        <x:v>0.5</x:v>
      </x:c>
      <x:c r="N41" s="1" t="n">
        <x:v>0</x:v>
      </x:c>
      <x:c r="O41" s="1" t="n">
        <x:v>0</x:v>
      </x:c>
      <x:c r="P41" s="1" t="n">
        <x:v>0</x:v>
      </x:c>
      <x:c r="Q41" s="1" t="str">
        <x:v>Known totals; see source coverage</x:v>
      </x:c>
      <x:c r="R41" s="1" t="str">
        <x:v>John Palacios</x:v>
      </x:c>
      <x:c r="S41" s="1" t="str">
        <x:v>Current ADA roster</x:v>
      </x:c>
      <x:c r="T41" s="1"/>
      <x:c r="U41" s="1" t="str">
        <x:v>4 Bulls</x:v>
      </x:c>
      <x:c r="V41" s="1" t="str">
        <x:v>Week 2: Jake Harris</x:v>
      </x:c>
      <x:c r="W41" s="1"/>
      <x:c r="X41" s="1"/>
      <x:c r="Y41" s="1"/>
      <x:c r="Z41" s="1"/>
      <x:c r="AA41" s="1"/>
      <x:c r="AB41" s="1"/>
      <x:c r="AC41" s="1"/>
      <x:c r="AD41" s="1" t="n">
        <x:v>140</x:v>
      </x:c>
      <x:c r="AE41" s="1"/>
      <x:c r="AF41" s="1"/>
      <x:c r="AG41" s="1"/>
      <x:c r="AH41" s="1"/>
      <x:c r="AI41" s="1"/>
    </x:row>
    <x:row r="42">
      <x:c r="A42" s="1" t="str">
        <x:v>dartconnect:106765</x:v>
      </x:c>
      <x:c r="B42" s="1" t="str">
        <x:v>Josie</x:v>
      </x:c>
      <x:c r="C42" s="1" t="str">
        <x:v>Berkemper</x:v>
      </x:c>
      <x:c r="D42" s="1" t="str">
        <x:v>The Funsters</x:v>
      </x:c>
      <x:c r="E42" s="1" t="str">
        <x:v>F</x:v>
      </x:c>
      <x:c r="F42" s="1" t="n">
        <x:v>0</x:v>
      </x:c>
      <x:c r="G42" s="1" t="n">
        <x:v>1</x:v>
      </x:c>
      <x:c r="H42" s="1" t="n">
        <x:v>1</x:v>
      </x:c>
      <x:c r="I42" s="1" t="n">
        <x:v>0</x:v>
      </x:c>
      <x:c r="J42" s="1" t="n">
        <x:v>2</x:v>
      </x:c>
      <x:c r="K42" s="1" t="n">
        <x:f>SUM(G42:J42)</x:f>
        <x:v>4</x:v>
      </x:c>
      <x:c r="L42" s="1" t="n">
        <x:f>SUM(G42,I42)</x:f>
        <x:v>1</x:v>
      </x:c>
      <x:c r="M42" s="4" t="n">
        <x:f>IF(K42=0,"",L42/K42)</x:f>
        <x:v>0.25</x:v>
      </x:c>
      <x:c r="N42" s="1" t="n">
        <x:v>0</x:v>
      </x:c>
      <x:c r="O42" s="1" t="n">
        <x:v>0</x:v>
      </x:c>
      <x:c r="P42" s="1" t="n">
        <x:v>0</x:v>
      </x:c>
      <x:c r="Q42" s="1" t="str">
        <x:v>Known totals; missing count_180</x:v>
      </x:c>
      <x:c r="R42" s="1" t="str">
        <x:v>Josie Berkemper</x:v>
      </x:c>
      <x:c r="S42" s="1" t="str">
        <x:v>Current ADA roster</x:v>
      </x:c>
      <x:c r="T42" s="1"/>
      <x:c r="U42" s="1" t="str">
        <x:v>4 Bulls</x:v>
      </x:c>
      <x:c r="V42" s="1" t="str">
        <x:v>Week 2: Roy Sanchez</x:v>
      </x:c>
      <x:c r="W42" s="1"/>
      <x:c r="X42" s="1"/>
      <x:c r="Y42" s="1"/>
      <x:c r="Z42" s="1"/>
      <x:c r="AA42" s="1"/>
      <x:c r="AB42" s="1"/>
      <x:c r="AC42" s="1"/>
      <x:c r="AD42" s="1" t="n">
        <x:v>0</x:v>
      </x:c>
      <x:c r="AE42" s="1"/>
      <x:c r="AF42" s="1"/>
      <x:c r="AG42" s="1"/>
      <x:c r="AH42" s="1"/>
      <x:c r="AI42" s="1"/>
    </x:row>
    <x:row r="43">
      <x:c r="A43" s="1" t="str">
        <x:v>dartconnect:493834</x:v>
      </x:c>
      <x:c r="B43" s="1" t="str">
        <x:v>Julian</x:v>
      </x:c>
      <x:c r="C43" s="1" t="str">
        <x:v>Cortez</x:v>
      </x:c>
      <x:c r="D43" s="1" t="str">
        <x:v>Triple Threat</x:v>
      </x:c>
      <x:c r="E43" s="1" t="str">
        <x:v>M</x:v>
      </x:c>
      <x:c r="F43" s="1" t="n">
        <x:v>100</x:v>
      </x:c>
      <x:c r="G43" s="1" t="n">
        <x:v>1</x:v>
      </x:c>
      <x:c r="H43" s="1" t="n">
        <x:v>1</x:v>
      </x:c>
      <x:c r="I43" s="1" t="n">
        <x:v>1</x:v>
      </x:c>
      <x:c r="J43" s="1" t="n">
        <x:v>1</x:v>
      </x:c>
      <x:c r="K43" s="1" t="n">
        <x:f>SUM(G43:J43)</x:f>
        <x:v>4</x:v>
      </x:c>
      <x:c r="L43" s="1" t="n">
        <x:f>SUM(G43,I43)</x:f>
        <x:v>2</x:v>
      </x:c>
      <x:c r="M43" s="4" t="n">
        <x:f>IF(K43=0,"",L43/K43)</x:f>
        <x:v>0.5</x:v>
      </x:c>
      <x:c r="N43" s="1" t="n">
        <x:v>0</x:v>
      </x:c>
      <x:c r="O43" s="1" t="n">
        <x:v>0</x:v>
      </x:c>
      <x:c r="P43" s="1" t="n">
        <x:v>0</x:v>
      </x:c>
      <x:c r="Q43" s="1" t="str">
        <x:v>Known totals; missing count_180</x:v>
      </x:c>
      <x:c r="R43" s="1" t="str">
        <x:v>Julian Cortez</x:v>
      </x:c>
      <x:c r="S43" s="1" t="str">
        <x:v>Current ADA roster</x:v>
      </x:c>
      <x:c r="T43" s="1"/>
      <x:c r="U43" s="1" t="str">
        <x:v>4 Bulls</x:v>
      </x:c>
      <x:c r="V43" s="1" t="str">
        <x:v>Season: Jake Harris</x:v>
      </x:c>
      <x:c r="W43" s="1"/>
      <x:c r="X43" s="1"/>
      <x:c r="Y43" s="1"/>
      <x:c r="Z43" s="1"/>
      <x:c r="AA43" s="1"/>
      <x:c r="AB43" s="1"/>
      <x:c r="AC43" s="1"/>
      <x:c r="AD43" s="1" t="n">
        <x:v>100</x:v>
      </x:c>
      <x:c r="AE43" s="1"/>
      <x:c r="AF43" s="1"/>
      <x:c r="AG43" s="1"/>
      <x:c r="AH43" s="1"/>
      <x:c r="AI43" s="1"/>
    </x:row>
    <x:row r="44">
      <x:c r="A44" s="1" t="str">
        <x:v>dartconnect:496017</x:v>
      </x:c>
      <x:c r="B44" s="1" t="str">
        <x:v>Julio</x:v>
      </x:c>
      <x:c r="C44" s="1" t="str">
        <x:v>Cortez</x:v>
      </x:c>
      <x:c r="D44" s="1" t="str">
        <x:v>Triple Threat</x:v>
      </x:c>
      <x:c r="E44" s="1" t="str">
        <x:v>M</x:v>
      </x:c>
      <x:c r="F44" s="1" t="n">
        <x:v>0</x:v>
      </x:c>
      <x:c r="G44" s="1" t="n">
        <x:v>1</x:v>
      </x:c>
      <x:c r="H44" s="1" t="n">
        <x:v>1</x:v>
      </x:c>
      <x:c r="I44" s="1" t="n">
        <x:v>1</x:v>
      </x:c>
      <x:c r="J44" s="1" t="n">
        <x:v>0</x:v>
      </x:c>
      <x:c r="K44" s="1" t="n">
        <x:f>SUM(G44:J44)</x:f>
        <x:v>3</x:v>
      </x:c>
      <x:c r="L44" s="1" t="n">
        <x:f>SUM(G44,I44)</x:f>
        <x:v>2</x:v>
      </x:c>
      <x:c r="M44" s="4" t="n">
        <x:f>IF(K44=0,"",L44/K44)</x:f>
        <x:v>0.6666666666666666</x:v>
      </x:c>
      <x:c r="N44" s="1" t="n">
        <x:v>0</x:v>
      </x:c>
      <x:c r="O44" s="1" t="n">
        <x:v>0</x:v>
      </x:c>
      <x:c r="P44" s="1" t="n">
        <x:v>0</x:v>
      </x:c>
      <x:c r="Q44" s="1" t="str">
        <x:v>Known totals; missing count_180</x:v>
      </x:c>
      <x:c r="R44" s="1" t="str">
        <x:v>Julio Cortez</x:v>
      </x:c>
      <x:c r="S44" s="1" t="str">
        <x:v>Current ADA roster</x:v>
      </x:c>
      <x:c r="T44" s="1"/>
      <x:c r="U44" s="1" t="str">
        <x:v>4 Bulls</x:v>
      </x:c>
      <x:c r="V44" s="1" t="str">
        <x:v>Season: Kristina Geiser</x:v>
      </x:c>
      <x:c r="W44" s="1"/>
      <x:c r="X44" s="1"/>
      <x:c r="Y44" s="1"/>
      <x:c r="Z44" s="1"/>
      <x:c r="AA44" s="1"/>
      <x:c r="AB44" s="1"/>
      <x:c r="AC44" s="1"/>
      <x:c r="AD44" s="1" t="n">
        <x:v>0</x:v>
      </x:c>
      <x:c r="AE44" s="1"/>
      <x:c r="AF44" s="1"/>
      <x:c r="AG44" s="1"/>
      <x:c r="AH44" s="1"/>
      <x:c r="AI44" s="1"/>
    </x:row>
    <x:row r="45">
      <x:c r="A45" s="1" t="str">
        <x:v>dartconnect:50834</x:v>
      </x:c>
      <x:c r="B45" s="1" t="str">
        <x:v>Keshia</x:v>
      </x:c>
      <x:c r="C45" s="1" t="str">
        <x:v>Perkins</x:v>
      </x:c>
      <x:c r="D45" s="1" t="str">
        <x:v>Slim's Shooters</x:v>
      </x:c>
      <x:c r="E45" s="1" t="str">
        <x:v>F</x:v>
      </x:c>
      <x:c r="F45" s="1" t="n">
        <x:v>97</x:v>
      </x:c>
      <x:c r="G45" s="1" t="n">
        <x:v>1</x:v>
      </x:c>
      <x:c r="H45" s="1" t="n">
        <x:v>0</x:v>
      </x:c>
      <x:c r="I45" s="1" t="n">
        <x:v>0</x:v>
      </x:c>
      <x:c r="J45" s="1" t="n">
        <x:v>0</x:v>
      </x:c>
      <x:c r="K45" s="1" t="n">
        <x:f>SUM(G45:J45)</x:f>
        <x:v>1</x:v>
      </x:c>
      <x:c r="L45" s="1" t="n">
        <x:f>SUM(G45,I45)</x:f>
        <x:v>1</x:v>
      </x:c>
      <x:c r="M45" s="4" t="n">
        <x:f>IF(K45=0,"",L45/K45)</x:f>
        <x:v>1</x:v>
      </x:c>
      <x:c r="N45" s="1" t="n">
        <x:v>0</x:v>
      </x:c>
      <x:c r="O45" s="1" t="n">
        <x:v>0</x:v>
      </x:c>
      <x:c r="P45" s="1" t="n">
        <x:v>0</x:v>
      </x:c>
      <x:c r="Q45" s="1" t="str">
        <x:v>Known totals; see source coverage</x:v>
      </x:c>
      <x:c r="R45" s="1" t="str">
        <x:v>Keshia Perkins</x:v>
      </x:c>
      <x:c r="S45" s="1" t="str">
        <x:v>Current ADA roster</x:v>
      </x:c>
      <x:c r="T45" s="1"/>
      <x:c r="U45" s="1" t="str">
        <x:v>4 Bulls</x:v>
      </x:c>
      <x:c r="V45" s="1" t="str">
        <x:v>Season: Roy Sanchez</x:v>
      </x:c>
      <x:c r="W45" s="1"/>
      <x:c r="X45" s="1"/>
      <x:c r="Y45" s="1"/>
      <x:c r="Z45" s="1"/>
      <x:c r="AA45" s="1"/>
      <x:c r="AB45" s="1"/>
      <x:c r="AC45" s="1"/>
      <x:c r="AD45" s="1" t="n">
        <x:v>0</x:v>
      </x:c>
      <x:c r="AE45" s="1"/>
      <x:c r="AF45" s="1"/>
      <x:c r="AG45" s="1"/>
      <x:c r="AH45" s="1"/>
      <x:c r="AI45" s="1"/>
    </x:row>
    <x:row r="46">
      <x:c r="A46" s="1" t="str">
        <x:v>dartconnect:52320</x:v>
      </x:c>
      <x:c r="B46" s="1" t="str">
        <x:v>Kristina</x:v>
      </x:c>
      <x:c r="C46" s="1" t="str">
        <x:v>Geiser</x:v>
      </x:c>
      <x:c r="D46" s="1" t="str">
        <x:v>With Ourselves</x:v>
      </x:c>
      <x:c r="E46" s="1" t="str">
        <x:v>F</x:v>
      </x:c>
      <x:c r="F46" s="1" t="n">
        <x:v>95</x:v>
      </x:c>
      <x:c r="G46" s="1" t="n">
        <x:v>0</x:v>
      </x:c>
      <x:c r="H46" s="1" t="n">
        <x:v>2</x:v>
      </x:c>
      <x:c r="I46" s="1" t="n">
        <x:v>0</x:v>
      </x:c>
      <x:c r="J46" s="1" t="n">
        <x:v>2</x:v>
      </x:c>
      <x:c r="K46" s="1" t="n">
        <x:f>SUM(G46:J46)</x:f>
        <x:v>4</x:v>
      </x:c>
      <x:c r="L46" s="1" t="n">
        <x:f>SUM(G46,I46)</x:f>
        <x:v>0</x:v>
      </x:c>
      <x:c r="M46" s="4" t="n">
        <x:f>IF(K46=0,"",L46/K46)</x:f>
        <x:v>0</x:v>
      </x:c>
      <x:c r="N46" s="1" t="n">
        <x:v>0</x:v>
      </x:c>
      <x:c r="O46" s="1" t="n">
        <x:v>0</x:v>
      </x:c>
      <x:c r="P46" s="1" t="n">
        <x:v>1</x:v>
      </x:c>
      <x:c r="Q46" s="1" t="str">
        <x:v>Known totals; missing count_180</x:v>
      </x:c>
      <x:c r="R46" s="1" t="str">
        <x:v>Kristina Geiser</x:v>
      </x:c>
      <x:c r="S46" s="1" t="str">
        <x:v>Prior ADA stats men/ladies sections</x:v>
      </x:c>
      <x:c r="T46" s="1"/>
      <x:c r="U46" s="1" t="str">
        <x:v>4 Bulls</x:v>
      </x:c>
      <x:c r="V46" s="1" t="str">
        <x:v>Season: Travis Testerman</x:v>
      </x:c>
      <x:c r="W46" s="1"/>
      <x:c r="X46" s="1"/>
      <x:c r="Y46" s="1"/>
      <x:c r="Z46" s="1"/>
      <x:c r="AA46" s="1"/>
      <x:c r="AB46" s="1"/>
      <x:c r="AC46" s="1"/>
      <x:c r="AD46" s="1" t="n">
        <x:v>95</x:v>
      </x:c>
      <x:c r="AE46" s="1"/>
      <x:c r="AF46" s="1"/>
      <x:c r="AG46" s="1"/>
      <x:c r="AH46" s="1"/>
      <x:c r="AI46" s="1"/>
    </x:row>
    <x:row r="47">
      <x:c r="A47" s="1" t="str">
        <x:v>dartconnect:493829</x:v>
      </x:c>
      <x:c r="B47" s="1" t="str">
        <x:v>Kristy</x:v>
      </x:c>
      <x:c r="C47" s="1" t="str">
        <x:v>Thurman</x:v>
      </x:c>
      <x:c r="D47" s="1" t="str">
        <x:v>Dartaholics</x:v>
      </x:c>
      <x:c r="E47" s="1" t="str">
        <x:v>F</x:v>
      </x:c>
      <x:c r="F47" s="1" t="n">
        <x:v>124</x:v>
      </x:c>
      <x:c r="G47" s="1" t="n">
        <x:v>1</x:v>
      </x:c>
      <x:c r="H47" s="1" t="n">
        <x:v>0</x:v>
      </x:c>
      <x:c r="I47" s="1" t="n">
        <x:v>1</x:v>
      </x:c>
      <x:c r="J47" s="1" t="n">
        <x:v>0</x:v>
      </x:c>
      <x:c r="K47" s="1" t="n">
        <x:f>SUM(G47:J47)</x:f>
        <x:v>2</x:v>
      </x:c>
      <x:c r="L47" s="1" t="n">
        <x:f>SUM(G47,I47)</x:f>
        <x:v>2</x:v>
      </x:c>
      <x:c r="M47" s="4" t="n">
        <x:f>IF(K47=0,"",L47/K47)</x:f>
        <x:v>1</x:v>
      </x:c>
      <x:c r="N47" s="1" t="n">
        <x:v>0</x:v>
      </x:c>
      <x:c r="O47" s="1" t="n">
        <x:v>0</x:v>
      </x:c>
      <x:c r="P47" s="1" t="n">
        <x:v>0</x:v>
      </x:c>
      <x:c r="Q47" s="1" t="str">
        <x:v>Known totals; see source coverage</x:v>
      </x:c>
      <x:c r="R47" s="1" t="str">
        <x:v>Kristy Thurman</x:v>
      </x:c>
      <x:c r="S47" s="1" t="str">
        <x:v>Current ADA roster</x:v>
      </x:c>
      <x:c r="T47" s="1"/>
      <x:c r="U47" s="1" t="str">
        <x:v>Ton 80</x:v>
      </x:c>
      <x:c r="V47" s="1" t="str">
        <x:v>Week 2: Not supplied</x:v>
      </x:c>
      <x:c r="W47" s="1"/>
      <x:c r="X47" s="1"/>
      <x:c r="Y47" s="1"/>
      <x:c r="Z47" s="1"/>
      <x:c r="AA47" s="1"/>
      <x:c r="AB47" s="1"/>
      <x:c r="AC47" s="1"/>
      <x:c r="AD47" s="1" t="n">
        <x:v>124</x:v>
      </x:c>
      <x:c r="AE47" s="1"/>
      <x:c r="AF47" s="1"/>
      <x:c r="AG47" s="1"/>
      <x:c r="AH47" s="1"/>
      <x:c r="AI47" s="1"/>
    </x:row>
    <x:row r="48">
      <x:c r="A48" s="1" t="str">
        <x:v>dartconnect:70204</x:v>
      </x:c>
      <x:c r="B48" s="1" t="str">
        <x:v>Lance</x:v>
      </x:c>
      <x:c r="C48" s="1" t="str">
        <x:v>Rogers</x:v>
      </x:c>
      <x:c r="D48" s="1" t="str">
        <x:v>The Funsters</x:v>
      </x:c>
      <x:c r="E48" s="1" t="str">
        <x:v>M</x:v>
      </x:c>
      <x:c r="F48" s="1" t="n">
        <x:v>0</x:v>
      </x:c>
      <x:c r="G48" s="1" t="n">
        <x:v>1</x:v>
      </x:c>
      <x:c r="H48" s="1" t="n">
        <x:v>1</x:v>
      </x:c>
      <x:c r="I48" s="1" t="n">
        <x:v>0</x:v>
      </x:c>
      <x:c r="J48" s="1" t="n">
        <x:v>2</x:v>
      </x:c>
      <x:c r="K48" s="1" t="n">
        <x:f>SUM(G48:J48)</x:f>
        <x:v>4</x:v>
      </x:c>
      <x:c r="L48" s="1" t="n">
        <x:f>SUM(G48,I48)</x:f>
        <x:v>1</x:v>
      </x:c>
      <x:c r="M48" s="4" t="n">
        <x:f>IF(K48=0,"",L48/K48)</x:f>
        <x:v>0.25</x:v>
      </x:c>
      <x:c r="N48" s="1" t="n">
        <x:v>0</x:v>
      </x:c>
      <x:c r="O48" s="1" t="n">
        <x:v>0</x:v>
      </x:c>
      <x:c r="P48" s="1" t="n">
        <x:v>0</x:v>
      </x:c>
      <x:c r="Q48" s="1" t="str">
        <x:v>Known totals; missing count_180</x:v>
      </x:c>
      <x:c r="R48" s="1" t="str">
        <x:v>Lance Rogers</x:v>
      </x:c>
      <x:c r="S48" s="1" t="str">
        <x:v>Current ADA roster</x:v>
      </x:c>
      <x:c r="T48" s="1"/>
      <x:c r="U48" s="1" t="str">
        <x:v>Ton 80</x:v>
      </x:c>
      <x:c r="V48" s="1" t="str">
        <x:v>Season: None recorded</x:v>
      </x:c>
      <x:c r="W48" s="1"/>
      <x:c r="X48" s="1"/>
      <x:c r="Y48" s="1"/>
      <x:c r="Z48" s="1"/>
      <x:c r="AA48" s="1"/>
      <x:c r="AB48" s="1"/>
      <x:c r="AC48" s="1"/>
      <x:c r="AD48" s="1" t="n">
        <x:v>0</x:v>
      </x:c>
      <x:c r="AE48" s="1"/>
      <x:c r="AF48" s="1"/>
      <x:c r="AG48" s="1"/>
      <x:c r="AH48" s="1"/>
      <x:c r="AI48" s="1"/>
    </x:row>
    <x:row r="49">
      <x:c r="A49" s="1" t="str">
        <x:v>dartconnect:16609713</x:v>
      </x:c>
      <x:c r="B49" s="1" t="str">
        <x:v>Laura</x:v>
      </x:c>
      <x:c r="C49" s="1" t="str">
        <x:v>Montgomery</x:v>
      </x:c>
      <x:c r="D49" s="1" t="str">
        <x:v>The Funsters</x:v>
      </x:c>
      <x:c r="E49" s="1" t="str">
        <x:v>F</x:v>
      </x:c>
      <x:c r="F49" s="1" t="n">
        <x:v>0</x:v>
      </x:c>
      <x:c r="G49" s="1" t="n">
        <x:v>0</x:v>
      </x:c>
      <x:c r="H49" s="1" t="n">
        <x:v>1</x:v>
      </x:c>
      <x:c r="I49" s="1" t="n">
        <x:v>0</x:v>
      </x:c>
      <x:c r="J49" s="1" t="n">
        <x:v>0</x:v>
      </x:c>
      <x:c r="K49" s="1" t="n">
        <x:f>SUM(G49:J49)</x:f>
        <x:v>1</x:v>
      </x:c>
      <x:c r="L49" s="1" t="n">
        <x:f>SUM(G49,I49)</x:f>
        <x:v>0</x:v>
      </x:c>
      <x:c r="M49" s="4" t="n">
        <x:f>IF(K49=0,"",L49/K49)</x:f>
        <x:v>0</x:v>
      </x:c>
      <x:c r="N49" s="1"/>
      <x:c r="O49" s="1" t="n">
        <x:v>0</x:v>
      </x:c>
      <x:c r="P49" s="1" t="n">
        <x:v>0</x:v>
      </x:c>
      <x:c r="Q49" s="1" t="str">
        <x:v>Known totals; missing count_180</x:v>
      </x:c>
      <x:c r="R49" s="1" t="str">
        <x:v>Laura Montgomery</x:v>
      </x:c>
      <x:c r="S49" s="1" t="str">
        <x:v>Current ADA roster</x:v>
      </x:c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 t="n">
        <x:v>0</x:v>
      </x:c>
      <x:c r="AE49" s="1"/>
      <x:c r="AF49" s="1"/>
      <x:c r="AG49" s="1"/>
      <x:c r="AH49" s="1"/>
      <x:c r="AI49" s="1"/>
    </x:row>
    <x:row r="50">
      <x:c r="A50" s="1" t="str">
        <x:v>dartconnect:337470</x:v>
      </x:c>
      <x:c r="B50" s="1" t="str">
        <x:v>Lindsey</x:v>
      </x:c>
      <x:c r="C50" s="1" t="str">
        <x:v>Roden</x:v>
      </x:c>
      <x:c r="D50" s="1" t="str">
        <x:v>Slim's Shooters</x:v>
      </x:c>
      <x:c r="E50" s="1" t="str">
        <x:v>F</x:v>
      </x:c>
      <x:c r="F50" s="1" t="n">
        <x:v>387</x:v>
      </x:c>
      <x:c r="G50" s="1" t="n">
        <x:v>1</x:v>
      </x:c>
      <x:c r="H50" s="1" t="n">
        <x:v>1</x:v>
      </x:c>
      <x:c r="I50" s="1" t="n">
        <x:v>1</x:v>
      </x:c>
      <x:c r="J50" s="1" t="n">
        <x:v>1</x:v>
      </x:c>
      <x:c r="K50" s="1" t="n">
        <x:f>SUM(G50:J50)</x:f>
        <x:v>4</x:v>
      </x:c>
      <x:c r="L50" s="1" t="n">
        <x:f>SUM(G50,I50)</x:f>
        <x:v>2</x:v>
      </x:c>
      <x:c r="M50" s="4" t="n">
        <x:f>IF(K50=0,"",L50/K50)</x:f>
        <x:v>0.5</x:v>
      </x:c>
      <x:c r="N50" s="1" t="n">
        <x:v>0</x:v>
      </x:c>
      <x:c r="O50" s="1" t="n">
        <x:v>0</x:v>
      </x:c>
      <x:c r="P50" s="1" t="n">
        <x:v>0</x:v>
      </x:c>
      <x:c r="Q50" s="1" t="str">
        <x:v>Known totals; see source coverage</x:v>
      </x:c>
      <x:c r="R50" s="1" t="str">
        <x:v>Lindsey Roden</x:v>
      </x:c>
      <x:c r="S50" s="1" t="str">
        <x:v>Prior ADA stats men/ladies sections</x:v>
      </x:c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 t="n">
        <x:v>287</x:v>
      </x:c>
      <x:c r="AE50" s="1"/>
      <x:c r="AF50" s="1"/>
      <x:c r="AG50" s="1"/>
      <x:c r="AH50" s="1"/>
      <x:c r="AI50" s="1"/>
    </x:row>
    <x:row r="51">
      <x:c r="A51" s="1" t="str">
        <x:v>dartconnect:262850</x:v>
      </x:c>
      <x:c r="B51" s="1" t="str">
        <x:v>Marcie</x:v>
      </x:c>
      <x:c r="C51" s="1" t="str">
        <x:v>Reynolds</x:v>
      </x:c>
      <x:c r="D51" s="1" t="str">
        <x:v>Trippers</x:v>
      </x:c>
      <x:c r="E51" s="1" t="str">
        <x:v>F</x:v>
      </x:c>
      <x:c r="F51" s="1" t="n">
        <x:v>114</x:v>
      </x:c>
      <x:c r="G51" s="1" t="n">
        <x:v>0</x:v>
      </x:c>
      <x:c r="H51" s="1" t="n">
        <x:v>0</x:v>
      </x:c>
      <x:c r="I51" s="1" t="str">
        <x:v>Unknown</x:v>
      </x:c>
      <x:c r="J51" s="1" t="str">
        <x:v>Unknown</x:v>
      </x:c>
      <x:c r="K51" s="1" t="n">
        <x:f>SUM(G51:J51)</x:f>
        <x:v>0</x:v>
      </x:c>
      <x:c r="L51" s="1" t="n">
        <x:f>SUM(G51,I51)</x:f>
        <x:v>0</x:v>
      </x:c>
      <x:c r="M51" s="4" t="str">
        <x:f>IF(K51=0,"",L51/K51)</x:f>
      </x:c>
      <x:c r="N51" s="1" t="n">
        <x:v>0</x:v>
      </x:c>
      <x:c r="O51" s="1" t="str">
        <x:v>Unknown</x:v>
      </x:c>
      <x:c r="P51" s="1" t="str">
        <x:v>Unknown</x:v>
      </x:c>
      <x:c r="Q51" s="1" t="str">
        <x:v>Known totals; missing wins_cricket, losses_cricket, count_nine_hits, count_four_bulls</x:v>
      </x:c>
      <x:c r="R51" s="1" t="str">
        <x:v>Marcie Reynolds</x:v>
      </x:c>
      <x:c r="S51" s="1" t="str">
        <x:v>Current ADA roster</x:v>
      </x:c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 t="n">
        <x:v>0</x:v>
      </x:c>
      <x:c r="AE51" s="1"/>
      <x:c r="AF51" s="1"/>
      <x:c r="AG51" s="1"/>
      <x:c r="AH51" s="1"/>
      <x:c r="AI51" s="1"/>
    </x:row>
    <x:row r="52">
      <x:c r="A52" s="1" t="str">
        <x:v>dartconnect:16611247</x:v>
      </x:c>
      <x:c r="B52" s="1" t="str">
        <x:v>Mason</x:v>
      </x:c>
      <x:c r="C52" s="1" t="str">
        <x:v>Rocha</x:v>
      </x:c>
      <x:c r="D52" s="1" t="str">
        <x:v>With Ourselves</x:v>
      </x:c>
      <x:c r="E52" s="1" t="str">
        <x:v>M</x:v>
      </x:c>
      <x:c r="F52" s="1" t="n">
        <x:v>0</x:v>
      </x:c>
      <x:c r="G52" s="1" t="n">
        <x:v>0</x:v>
      </x:c>
      <x:c r="H52" s="1" t="n">
        <x:v>1</x:v>
      </x:c>
      <x:c r="I52" s="1" t="n">
        <x:v>0</x:v>
      </x:c>
      <x:c r="J52" s="1" t="n">
        <x:v>1</x:v>
      </x:c>
      <x:c r="K52" s="1" t="n">
        <x:f>SUM(G52:J52)</x:f>
        <x:v>2</x:v>
      </x:c>
      <x:c r="L52" s="1" t="n">
        <x:f>SUM(G52,I52)</x:f>
        <x:v>0</x:v>
      </x:c>
      <x:c r="M52" s="4" t="n">
        <x:f>IF(K52=0,"",L52/K52)</x:f>
        <x:v>0</x:v>
      </x:c>
      <x:c r="N52" s="1" t="n">
        <x:v>0</x:v>
      </x:c>
      <x:c r="O52" s="1" t="n">
        <x:v>0</x:v>
      </x:c>
      <x:c r="P52" s="1" t="n">
        <x:v>0</x:v>
      </x:c>
      <x:c r="Q52" s="1" t="str">
        <x:v>Known totals; see source coverage</x:v>
      </x:c>
      <x:c r="R52" s="1" t="str">
        <x:v>Mason Rocha</x:v>
      </x:c>
      <x:c r="S52" s="1" t="str">
        <x:v>Current ADA roster</x:v>
      </x:c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 t="n">
        <x:v>0</x:v>
      </x:c>
      <x:c r="AE52" s="1"/>
      <x:c r="AF52" s="1"/>
      <x:c r="AG52" s="1"/>
      <x:c r="AH52" s="1"/>
      <x:c r="AI52" s="1"/>
    </x:row>
    <x:row r="53">
      <x:c r="A53" s="1" t="str">
        <x:v>dartconnect:52338</x:v>
      </x:c>
      <x:c r="B53" s="1" t="str">
        <x:v>Matt</x:v>
      </x:c>
      <x:c r="C53" s="1" t="str">
        <x:v>Cozbey</x:v>
      </x:c>
      <x:c r="D53" s="1" t="str">
        <x:v>Buckin Foneheads</x:v>
      </x:c>
      <x:c r="E53" s="1" t="str">
        <x:v>M</x:v>
      </x:c>
      <x:c r="F53" s="1" t="n">
        <x:v>200</x:v>
      </x:c>
      <x:c r="G53" s="1" t="n">
        <x:v>0</x:v>
      </x:c>
      <x:c r="H53" s="1" t="n">
        <x:v>2</x:v>
      </x:c>
      <x:c r="I53" s="1" t="n">
        <x:v>1</x:v>
      </x:c>
      <x:c r="J53" s="1" t="n">
        <x:v>1</x:v>
      </x:c>
      <x:c r="K53" s="1" t="n">
        <x:f>SUM(G53:J53)</x:f>
        <x:v>4</x:v>
      </x:c>
      <x:c r="L53" s="1" t="n">
        <x:f>SUM(G53,I53)</x:f>
        <x:v>1</x:v>
      </x:c>
      <x:c r="M53" s="4" t="n">
        <x:f>IF(K53=0,"",L53/K53)</x:f>
        <x:v>0.25</x:v>
      </x:c>
      <x:c r="N53" s="1" t="n">
        <x:v>0</x:v>
      </x:c>
      <x:c r="O53" s="1" t="n">
        <x:v>0</x:v>
      </x:c>
      <x:c r="P53" s="1" t="n">
        <x:v>0</x:v>
      </x:c>
      <x:c r="Q53" s="1" t="str">
        <x:v>Known totals; missing count_180</x:v>
      </x:c>
      <x:c r="R53" s="1" t="str">
        <x:v>Matt Cozbey</x:v>
      </x:c>
      <x:c r="S53" s="1" t="str">
        <x:v>Current ADA roster</x:v>
      </x:c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 t="n">
        <x:v>100</x:v>
      </x:c>
      <x:c r="AE53" s="1"/>
      <x:c r="AF53" s="1"/>
      <x:c r="AG53" s="1"/>
      <x:c r="AH53" s="1"/>
      <x:c r="AI53" s="1"/>
    </x:row>
    <x:row r="54">
      <x:c r="A54" s="1" t="str">
        <x:v>dartconnect:71476</x:v>
      </x:c>
      <x:c r="B54" s="1" t="str">
        <x:v>Michael</x:v>
      </x:c>
      <x:c r="C54" s="1" t="str">
        <x:v>Corona</x:v>
      </x:c>
      <x:c r="D54" s="1" t="str">
        <x:v>Dartaholics</x:v>
      </x:c>
      <x:c r="E54" s="1" t="str">
        <x:v>M</x:v>
      </x:c>
      <x:c r="F54" s="1" t="n">
        <x:v>0</x:v>
      </x:c>
      <x:c r="G54" s="1" t="n">
        <x:v>1</x:v>
      </x:c>
      <x:c r="H54" s="1" t="n">
        <x:v>1</x:v>
      </x:c>
      <x:c r="I54" s="1" t="n">
        <x:v>2</x:v>
      </x:c>
      <x:c r="J54" s="1" t="n">
        <x:v>0</x:v>
      </x:c>
      <x:c r="K54" s="1" t="n">
        <x:f>SUM(G54:J54)</x:f>
        <x:v>4</x:v>
      </x:c>
      <x:c r="L54" s="1" t="n">
        <x:f>SUM(G54,I54)</x:f>
        <x:v>3</x:v>
      </x:c>
      <x:c r="M54" s="4" t="n">
        <x:f>IF(K54=0,"",L54/K54)</x:f>
        <x:v>0.75</x:v>
      </x:c>
      <x:c r="N54" s="1" t="n">
        <x:v>0</x:v>
      </x:c>
      <x:c r="O54" s="1" t="n">
        <x:v>0</x:v>
      </x:c>
      <x:c r="P54" s="1" t="n">
        <x:v>0</x:v>
      </x:c>
      <x:c r="Q54" s="1" t="str">
        <x:v>Known totals; see source coverage</x:v>
      </x:c>
      <x:c r="R54" s="1" t="str">
        <x:v>Michael Corona</x:v>
      </x:c>
      <x:c r="S54" s="1" t="str">
        <x:v>Prior ADA stats men/ladies sections</x:v>
      </x:c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 t="n">
        <x:v>0</x:v>
      </x:c>
      <x:c r="AE54" s="1"/>
      <x:c r="AF54" s="1"/>
      <x:c r="AG54" s="1"/>
      <x:c r="AH54" s="1"/>
      <x:c r="AI54" s="1"/>
    </x:row>
    <x:row r="55">
      <x:c r="A55" s="1" t="str">
        <x:v>dartconnect:16612987</x:v>
      </x:c>
      <x:c r="B55" s="1" t="str">
        <x:v>Michael</x:v>
      </x:c>
      <x:c r="C55" s="1" t="str">
        <x:v>Harrison</x:v>
      </x:c>
      <x:c r="D55" s="1" t="str">
        <x:v>With Ourselves</x:v>
      </x:c>
      <x:c r="E55" s="1" t="str">
        <x:v>M</x:v>
      </x:c>
      <x:c r="F55" s="1" t="n">
        <x:v>0</x:v>
      </x:c>
      <x:c r="G55" s="1" t="n">
        <x:v>1</x:v>
      </x:c>
      <x:c r="H55" s="1" t="n">
        <x:v>0</x:v>
      </x:c>
      <x:c r="I55" s="1" t="n">
        <x:v>1</x:v>
      </x:c>
      <x:c r="J55" s="1" t="n">
        <x:v>0</x:v>
      </x:c>
      <x:c r="K55" s="1" t="n">
        <x:f>SUM(G55:J55)</x:f>
        <x:v>2</x:v>
      </x:c>
      <x:c r="L55" s="1" t="n">
        <x:f>SUM(G55,I55)</x:f>
        <x:v>2</x:v>
      </x:c>
      <x:c r="M55" s="4" t="n">
        <x:f>IF(K55=0,"",L55/K55)</x:f>
        <x:v>1</x:v>
      </x:c>
      <x:c r="N55" s="1"/>
      <x:c r="O55" s="1" t="n">
        <x:v>0</x:v>
      </x:c>
      <x:c r="P55" s="1" t="n">
        <x:v>0</x:v>
      </x:c>
      <x:c r="Q55" s="1" t="str">
        <x:v>Known totals; missing count_180</x:v>
      </x:c>
      <x:c r="R55" s="1" t="str">
        <x:v>Michael Harrison</x:v>
      </x:c>
      <x:c r="S55" s="1" t="str">
        <x:v>Current ADA roster</x:v>
      </x:c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 t="n">
        <x:v>0</x:v>
      </x:c>
      <x:c r="AE55" s="1"/>
      <x:c r="AF55" s="1"/>
      <x:c r="AG55" s="1"/>
      <x:c r="AH55" s="1"/>
      <x:c r="AI55" s="1"/>
    </x:row>
    <x:row r="56">
      <x:c r="A56" s="1" t="str">
        <x:v>dartconnect:70224</x:v>
      </x:c>
      <x:c r="B56" s="1" t="str">
        <x:v>Mike</x:v>
      </x:c>
      <x:c r="C56" s="1" t="str">
        <x:v>Ward</x:v>
      </x:c>
      <x:c r="D56" s="1" t="str">
        <x:v>Trippers</x:v>
      </x:c>
      <x:c r="E56" s="1" t="str">
        <x:v>M</x:v>
      </x:c>
      <x:c r="F56" s="1" t="n">
        <x:v>0</x:v>
      </x:c>
      <x:c r="G56" s="1" t="n">
        <x:v>0</x:v>
      </x:c>
      <x:c r="H56" s="1" t="n">
        <x:v>1</x:v>
      </x:c>
      <x:c r="I56" s="1" t="str">
        <x:v>Unknown</x:v>
      </x:c>
      <x:c r="J56" s="1" t="str">
        <x:v>Unknown</x:v>
      </x:c>
      <x:c r="K56" s="1" t="n">
        <x:f>SUM(G56:J56)</x:f>
        <x:v>1</x:v>
      </x:c>
      <x:c r="L56" s="1" t="n">
        <x:f>SUM(G56,I56)</x:f>
        <x:v>0</x:v>
      </x:c>
      <x:c r="M56" s="4" t="n">
        <x:f>IF(K56=0,"",L56/K56)</x:f>
        <x:v>0</x:v>
      </x:c>
      <x:c r="N56" s="1" t="n">
        <x:v>0</x:v>
      </x:c>
      <x:c r="O56" s="1" t="str">
        <x:v>Unknown</x:v>
      </x:c>
      <x:c r="P56" s="1" t="str">
        <x:v>Unknown</x:v>
      </x:c>
      <x:c r="Q56" s="1" t="str">
        <x:v>Known totals; missing wins_cricket, losses_cricket, count_nine_hits, count_four_bulls</x:v>
      </x:c>
      <x:c r="R56" s="1" t="str">
        <x:v>Mike Ward</x:v>
      </x:c>
      <x:c r="S56" s="1" t="str">
        <x:v>Current ADA roster</x:v>
      </x:c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 t="n">
        <x:v>0</x:v>
      </x:c>
      <x:c r="AE56" s="1"/>
      <x:c r="AF56" s="1"/>
      <x:c r="AG56" s="1"/>
      <x:c r="AH56" s="1"/>
      <x:c r="AI56" s="1"/>
    </x:row>
    <x:row r="57">
      <x:c r="A57" s="1" t="str">
        <x:v>dartconnect:437521</x:v>
      </x:c>
      <x:c r="B57" s="1" t="str">
        <x:v>Mindy</x:v>
      </x:c>
      <x:c r="C57" s="1" t="str">
        <x:v>Goodwin</x:v>
      </x:c>
      <x:c r="D57" s="1" t="str">
        <x:v>3 in a Bed</x:v>
      </x:c>
      <x:c r="E57" s="1" t="str">
        <x:v>F</x:v>
      </x:c>
      <x:c r="F57" s="1" t="n">
        <x:v>0</x:v>
      </x:c>
      <x:c r="G57" s="1" t="n">
        <x:v>0</x:v>
      </x:c>
      <x:c r="H57" s="1" t="n">
        <x:v>0</x:v>
      </x:c>
      <x:c r="I57" s="1" t="n">
        <x:v>0</x:v>
      </x:c>
      <x:c r="J57" s="1" t="n">
        <x:v>1</x:v>
      </x:c>
      <x:c r="K57" s="1" t="n">
        <x:f>SUM(G57:J57)</x:f>
        <x:v>1</x:v>
      </x:c>
      <x:c r="L57" s="1" t="n">
        <x:f>SUM(G57,I57)</x:f>
        <x:v>0</x:v>
      </x:c>
      <x:c r="M57" s="4" t="n">
        <x:f>IF(K57=0,"",L57/K57)</x:f>
        <x:v>0</x:v>
      </x:c>
      <x:c r="N57" s="1" t="n">
        <x:v>0</x:v>
      </x:c>
      <x:c r="O57" s="1" t="n">
        <x:v>0</x:v>
      </x:c>
      <x:c r="P57" s="1" t="n">
        <x:v>0</x:v>
      </x:c>
      <x:c r="Q57" s="1" t="str">
        <x:v>Known totals; see source coverage</x:v>
      </x:c>
      <x:c r="R57" s="1" t="str">
        <x:v>Mindy Goodwin</x:v>
      </x:c>
      <x:c r="S57" s="1" t="str">
        <x:v>Current ADA roster</x:v>
      </x:c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 t="n">
        <x:v>0</x:v>
      </x:c>
      <x:c r="AE57" s="1"/>
      <x:c r="AF57" s="1"/>
      <x:c r="AG57" s="1"/>
      <x:c r="AH57" s="1"/>
      <x:c r="AI57" s="1"/>
    </x:row>
    <x:row r="58">
      <x:c r="A58" s="1" t="str">
        <x:v>dartconnect:16609188</x:v>
      </x:c>
      <x:c r="B58" s="1" t="str">
        <x:v>Mundy</x:v>
      </x:c>
      <x:c r="C58" s="1" t="str">
        <x:v>Corona</x:v>
      </x:c>
      <x:c r="D58" s="1" t="str">
        <x:v>Dartaholics</x:v>
      </x:c>
      <x:c r="E58" s="1" t="str">
        <x:v>F</x:v>
      </x:c>
      <x:c r="F58" s="1" t="n">
        <x:v>0</x:v>
      </x:c>
      <x:c r="G58" s="1" t="n">
        <x:v>1</x:v>
      </x:c>
      <x:c r="H58" s="1" t="n">
        <x:v>0</x:v>
      </x:c>
      <x:c r="I58" s="1" t="n">
        <x:v>0</x:v>
      </x:c>
      <x:c r="J58" s="1" t="n">
        <x:v>0</x:v>
      </x:c>
      <x:c r="K58" s="1" t="n">
        <x:f>SUM(G58:J58)</x:f>
        <x:v>1</x:v>
      </x:c>
      <x:c r="L58" s="1" t="n">
        <x:f>SUM(G58,I58)</x:f>
        <x:v>1</x:v>
      </x:c>
      <x:c r="M58" s="4" t="n">
        <x:f>IF(K58=0,"",L58/K58)</x:f>
        <x:v>1</x:v>
      </x:c>
      <x:c r="N58" s="1" t="n">
        <x:v>0</x:v>
      </x:c>
      <x:c r="O58" s="1" t="n">
        <x:v>0</x:v>
      </x:c>
      <x:c r="P58" s="1" t="n">
        <x:v>0</x:v>
      </x:c>
      <x:c r="Q58" s="1" t="str">
        <x:v>Known totals; see source coverage</x:v>
      </x:c>
      <x:c r="R58" s="1" t="str">
        <x:v>Mundy Corona</x:v>
      </x:c>
      <x:c r="S58" s="1" t="str">
        <x:v>Current ADA roster</x:v>
      </x:c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 t="n">
        <x:v>0</x:v>
      </x:c>
      <x:c r="AE58" s="1"/>
      <x:c r="AF58" s="1"/>
      <x:c r="AG58" s="1"/>
      <x:c r="AH58" s="1"/>
      <x:c r="AI58" s="1"/>
    </x:row>
    <x:row r="59">
      <x:c r="A59" s="1" t="str">
        <x:v>dartconnect:70172</x:v>
      </x:c>
      <x:c r="B59" s="1" t="str">
        <x:v>Norman</x:v>
      </x:c>
      <x:c r="C59" s="1" t="str">
        <x:v>Stull</x:v>
      </x:c>
      <x:c r="D59" s="1" t="str">
        <x:v>Darty Minds</x:v>
      </x:c>
      <x:c r="E59" s="1" t="str">
        <x:v>M</x:v>
      </x:c>
      <x:c r="F59" s="1" t="n">
        <x:v>125</x:v>
      </x:c>
      <x:c r="G59" s="1" t="n">
        <x:v>1</x:v>
      </x:c>
      <x:c r="H59" s="1" t="n">
        <x:v>0</x:v>
      </x:c>
      <x:c r="I59" s="1" t="n">
        <x:v>1</x:v>
      </x:c>
      <x:c r="J59" s="1" t="n">
        <x:v>0</x:v>
      </x:c>
      <x:c r="K59" s="1" t="n">
        <x:f>SUM(G59:J59)</x:f>
        <x:v>2</x:v>
      </x:c>
      <x:c r="L59" s="1" t="n">
        <x:f>SUM(G59,I59)</x:f>
        <x:v>2</x:v>
      </x:c>
      <x:c r="M59" s="4" t="n">
        <x:f>IF(K59=0,"",L59/K59)</x:f>
        <x:v>1</x:v>
      </x:c>
      <x:c r="N59" s="1" t="n">
        <x:v>0</x:v>
      </x:c>
      <x:c r="O59" s="1" t="n">
        <x:v>0</x:v>
      </x:c>
      <x:c r="P59" s="1" t="n">
        <x:v>0</x:v>
      </x:c>
      <x:c r="Q59" s="1" t="str">
        <x:v>Known totals; see source coverage</x:v>
      </x:c>
      <x:c r="R59" s="1" t="str">
        <x:v>Norman Stull</x:v>
      </x:c>
      <x:c r="S59" s="1" t="str">
        <x:v>Current ADA roster</x:v>
      </x:c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 t="n">
        <x:v>0</x:v>
      </x:c>
      <x:c r="AE59" s="1"/>
      <x:c r="AF59" s="1"/>
      <x:c r="AG59" s="1"/>
      <x:c r="AH59" s="1"/>
      <x:c r="AI59" s="1"/>
    </x:row>
    <x:row r="60">
      <x:c r="A60" s="1" t="str">
        <x:v>dartconnect:186156</x:v>
      </x:c>
      <x:c r="B60" s="1" t="str">
        <x:v>Pete</x:v>
      </x:c>
      <x:c r="C60" s="1" t="str">
        <x:v>Mendez</x:v>
      </x:c>
      <x:c r="D60" s="1" t="str">
        <x:v>Bulls Hitters</x:v>
      </x:c>
      <x:c r="E60" s="1" t="str">
        <x:v>M</x:v>
      </x:c>
      <x:c r="F60" s="1" t="n">
        <x:v>330</x:v>
      </x:c>
      <x:c r="G60" s="1" t="n">
        <x:v>2</x:v>
      </x:c>
      <x:c r="H60" s="1" t="n">
        <x:v>0</x:v>
      </x:c>
      <x:c r="I60" s="1" t="n">
        <x:v>1</x:v>
      </x:c>
      <x:c r="J60" s="1" t="n">
        <x:v>0</x:v>
      </x:c>
      <x:c r="K60" s="1" t="n">
        <x:f>SUM(G60:J60)</x:f>
        <x:v>3</x:v>
      </x:c>
      <x:c r="L60" s="1" t="n">
        <x:f>SUM(G60,I60)</x:f>
        <x:v>3</x:v>
      </x:c>
      <x:c r="M60" s="4" t="n">
        <x:f>IF(K60=0,"",L60/K60)</x:f>
        <x:v>1</x:v>
      </x:c>
      <x:c r="N60" s="1" t="n">
        <x:v>0</x:v>
      </x:c>
      <x:c r="O60" s="1" t="n">
        <x:v>0</x:v>
      </x:c>
      <x:c r="P60" s="1" t="n">
        <x:v>0</x:v>
      </x:c>
      <x:c r="Q60" s="1" t="str">
        <x:v>Known totals; missing wins_cricket, losses_cricket, count_nine_hits, count_four_bulls</x:v>
      </x:c>
      <x:c r="R60" s="1" t="str">
        <x:v>Pete Mendez</x:v>
      </x:c>
      <x:c r="S60" s="1" t="str">
        <x:v>Current ADA roster</x:v>
      </x:c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 t="n">
        <x:v>330</x:v>
      </x:c>
      <x:c r="AE60" s="1"/>
      <x:c r="AF60" s="1"/>
      <x:c r="AG60" s="1"/>
      <x:c r="AH60" s="1"/>
      <x:c r="AI60" s="1"/>
    </x:row>
    <x:row r="61">
      <x:c r="A61" s="1" t="str">
        <x:v>dartconnect:71394</x:v>
      </x:c>
      <x:c r="B61" s="1" t="str">
        <x:v>Pops</x:v>
      </x:c>
      <x:c r="C61" s="1" t="str">
        <x:v>Chandler</x:v>
      </x:c>
      <x:c r="D61" s="1" t="str">
        <x:v>Slim's Shooters</x:v>
      </x:c>
      <x:c r="E61" s="1" t="str">
        <x:v>M</x:v>
      </x:c>
      <x:c r="F61" s="1" t="n">
        <x:v>0</x:v>
      </x:c>
      <x:c r="G61" s="1" t="n">
        <x:v>0</x:v>
      </x:c>
      <x:c r="H61" s="1" t="n">
        <x:v>1</x:v>
      </x:c>
      <x:c r="I61" s="1" t="n">
        <x:v>0</x:v>
      </x:c>
      <x:c r="J61" s="1" t="n">
        <x:v>1</x:v>
      </x:c>
      <x:c r="K61" s="1" t="n">
        <x:f>SUM(G61:J61)</x:f>
        <x:v>2</x:v>
      </x:c>
      <x:c r="L61" s="1" t="n">
        <x:f>SUM(G61,I61)</x:f>
        <x:v>0</x:v>
      </x:c>
      <x:c r="M61" s="4" t="n">
        <x:f>IF(K61=0,"",L61/K61)</x:f>
        <x:v>0</x:v>
      </x:c>
      <x:c r="N61" s="1" t="n">
        <x:v>0</x:v>
      </x:c>
      <x:c r="O61" s="1" t="n">
        <x:v>0</x:v>
      </x:c>
      <x:c r="P61" s="1" t="n">
        <x:v>0</x:v>
      </x:c>
      <x:c r="Q61" s="1" t="str">
        <x:v>Known totals; see source coverage</x:v>
      </x:c>
      <x:c r="R61" s="1" t="str">
        <x:v>Pops Chandler</x:v>
      </x:c>
      <x:c r="S61" s="1" t="str">
        <x:v>Prior ADA stats men/ladies sections</x:v>
      </x:c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 t="n">
        <x:v>0</x:v>
      </x:c>
      <x:c r="AE61" s="1"/>
      <x:c r="AF61" s="1"/>
      <x:c r="AG61" s="1"/>
      <x:c r="AH61" s="1"/>
      <x:c r="AI61" s="1"/>
    </x:row>
    <x:row r="62">
      <x:c r="A62" s="1" t="str">
        <x:v>dartconnect:16611291</x:v>
      </x:c>
      <x:c r="B62" s="1" t="str">
        <x:v>Rita</x:v>
      </x:c>
      <x:c r="C62" s="1" t="str">
        <x:v>Micheaux</x:v>
      </x:c>
      <x:c r="D62" s="1" t="str">
        <x:v>The Funsters</x:v>
      </x:c>
      <x:c r="E62" s="1" t="str">
        <x:v>F</x:v>
      </x:c>
      <x:c r="F62" s="1" t="n">
        <x:v>0</x:v>
      </x:c>
      <x:c r="G62" s="1" t="n">
        <x:v>0</x:v>
      </x:c>
      <x:c r="H62" s="1" t="n">
        <x:v>1</x:v>
      </x:c>
      <x:c r="I62" s="1" t="n">
        <x:v>0</x:v>
      </x:c>
      <x:c r="J62" s="1" t="n">
        <x:v>2</x:v>
      </x:c>
      <x:c r="K62" s="1" t="n">
        <x:f>SUM(G62:J62)</x:f>
        <x:v>3</x:v>
      </x:c>
      <x:c r="L62" s="1" t="n">
        <x:f>SUM(G62,I62)</x:f>
        <x:v>0</x:v>
      </x:c>
      <x:c r="M62" s="4" t="n">
        <x:f>IF(K62=0,"",L62/K62)</x:f>
        <x:v>0</x:v>
      </x:c>
      <x:c r="N62" s="1" t="n">
        <x:v>0</x:v>
      </x:c>
      <x:c r="O62" s="1" t="n">
        <x:v>0</x:v>
      </x:c>
      <x:c r="P62" s="1" t="n">
        <x:v>0</x:v>
      </x:c>
      <x:c r="Q62" s="1" t="str">
        <x:v>Known totals; missing count_180</x:v>
      </x:c>
      <x:c r="R62" s="1" t="str">
        <x:v>Rita Micheaux</x:v>
      </x:c>
      <x:c r="S62" s="1" t="str">
        <x:v>Current ADA roster</x:v>
      </x:c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 t="n">
        <x:v>0</x:v>
      </x:c>
      <x:c r="AE62" s="1"/>
      <x:c r="AF62" s="1"/>
      <x:c r="AG62" s="1"/>
      <x:c r="AH62" s="1"/>
      <x:c r="AI62" s="1"/>
    </x:row>
    <x:row r="63">
      <x:c r="A63" s="1" t="str">
        <x:v>dartconnect:70191</x:v>
      </x:c>
      <x:c r="B63" s="1" t="str">
        <x:v>Roy</x:v>
      </x:c>
      <x:c r="C63" s="1" t="str">
        <x:v>Sanchez</x:v>
      </x:c>
      <x:c r="D63" s="1" t="str">
        <x:v>3 in a Bed</x:v>
      </x:c>
      <x:c r="E63" s="1" t="str">
        <x:v>M</x:v>
      </x:c>
      <x:c r="F63" s="1" t="n">
        <x:v>100</x:v>
      </x:c>
      <x:c r="G63" s="1" t="n">
        <x:v>0</x:v>
      </x:c>
      <x:c r="H63" s="1" t="n">
        <x:v>1</x:v>
      </x:c>
      <x:c r="I63" s="1" t="n">
        <x:v>0</x:v>
      </x:c>
      <x:c r="J63" s="1" t="n">
        <x:v>1</x:v>
      </x:c>
      <x:c r="K63" s="1" t="n">
        <x:f>SUM(G63:J63)</x:f>
        <x:v>2</x:v>
      </x:c>
      <x:c r="L63" s="1" t="n">
        <x:f>SUM(G63,I63)</x:f>
        <x:v>0</x:v>
      </x:c>
      <x:c r="M63" s="4" t="n">
        <x:f>IF(K63=0,"",L63/K63)</x:f>
        <x:v>0</x:v>
      </x:c>
      <x:c r="N63" s="1" t="n">
        <x:v>0</x:v>
      </x:c>
      <x:c r="O63" s="1" t="n">
        <x:v>0</x:v>
      </x:c>
      <x:c r="P63" s="1" t="n">
        <x:v>1</x:v>
      </x:c>
      <x:c r="Q63" s="1" t="str">
        <x:v>Known totals; see source coverage</x:v>
      </x:c>
      <x:c r="R63" s="1" t="str">
        <x:v>Roy Sanchez</x:v>
      </x:c>
      <x:c r="S63" s="1" t="str">
        <x:v>Current ADA roster</x:v>
      </x:c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 t="n">
        <x:v>100</x:v>
      </x:c>
      <x:c r="AE63" s="1"/>
      <x:c r="AF63" s="1"/>
      <x:c r="AG63" s="1"/>
      <x:c r="AH63" s="1"/>
      <x:c r="AI63" s="1"/>
    </x:row>
    <x:row r="64">
      <x:c r="A64" s="1" t="str">
        <x:v>dartconnect:70176</x:v>
      </x:c>
      <x:c r="B64" s="1" t="str">
        <x:v>Ryan</x:v>
      </x:c>
      <x:c r="C64" s="1" t="str">
        <x:v>Willburn</x:v>
      </x:c>
      <x:c r="D64" s="1" t="str">
        <x:v>Darty Minds</x:v>
      </x:c>
      <x:c r="E64" s="1" t="str">
        <x:v>M</x:v>
      </x:c>
      <x:c r="F64" s="1" t="n">
        <x:v>0</x:v>
      </x:c>
      <x:c r="G64" s="1" t="n">
        <x:v>1</x:v>
      </x:c>
      <x:c r="H64" s="1" t="n">
        <x:v>0</x:v>
      </x:c>
      <x:c r="I64" s="1" t="n">
        <x:v>1</x:v>
      </x:c>
      <x:c r="J64" s="1" t="n">
        <x:v>0</x:v>
      </x:c>
      <x:c r="K64" s="1" t="n">
        <x:f>SUM(G64:J64)</x:f>
        <x:v>2</x:v>
      </x:c>
      <x:c r="L64" s="1" t="n">
        <x:f>SUM(G64,I64)</x:f>
        <x:v>2</x:v>
      </x:c>
      <x:c r="M64" s="4" t="n">
        <x:f>IF(K64=0,"",L64/K64)</x:f>
        <x:v>1</x:v>
      </x:c>
      <x:c r="N64" s="1" t="n">
        <x:v>0</x:v>
      </x:c>
      <x:c r="O64" s="1" t="n">
        <x:v>0</x:v>
      </x:c>
      <x:c r="P64" s="1" t="n">
        <x:v>0</x:v>
      </x:c>
      <x:c r="Q64" s="1" t="str">
        <x:v>Known totals; see source coverage</x:v>
      </x:c>
      <x:c r="R64" s="1" t="str">
        <x:v>Ryan Willburn</x:v>
      </x:c>
      <x:c r="S64" s="1" t="str">
        <x:v>Current ADA roster</x:v>
      </x:c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 t="n">
        <x:v>0</x:v>
      </x:c>
      <x:c r="AE64" s="1"/>
      <x:c r="AF64" s="1"/>
      <x:c r="AG64" s="1"/>
      <x:c r="AH64" s="1"/>
      <x:c r="AI64" s="1"/>
    </x:row>
    <x:row r="65">
      <x:c r="A65" s="1" t="str">
        <x:v>dartconnect:16609183</x:v>
      </x:c>
      <x:c r="B65" s="1" t="str">
        <x:v>Samien</x:v>
      </x:c>
      <x:c r="C65" s="1" t="str">
        <x:v>Bertrand</x:v>
      </x:c>
      <x:c r="D65" s="1" t="str">
        <x:v>Participation Trophy Pending</x:v>
      </x:c>
      <x:c r="E65" s="1" t="str">
        <x:v>M</x:v>
      </x:c>
      <x:c r="F65" s="1" t="n">
        <x:v>0</x:v>
      </x:c>
      <x:c r="G65" s="1" t="n">
        <x:v>1</x:v>
      </x:c>
      <x:c r="H65" s="1" t="n">
        <x:v>1</x:v>
      </x:c>
      <x:c r="I65" s="1" t="n">
        <x:v>0</x:v>
      </x:c>
      <x:c r="J65" s="1" t="n">
        <x:v>2</x:v>
      </x:c>
      <x:c r="K65" s="1" t="n">
        <x:f>SUM(G65:J65)</x:f>
        <x:v>4</x:v>
      </x:c>
      <x:c r="L65" s="1" t="n">
        <x:f>SUM(G65,I65)</x:f>
        <x:v>1</x:v>
      </x:c>
      <x:c r="M65" s="4" t="n">
        <x:f>IF(K65=0,"",L65/K65)</x:f>
        <x:v>0.25</x:v>
      </x:c>
      <x:c r="N65" s="1" t="n">
        <x:v>0</x:v>
      </x:c>
      <x:c r="O65" s="1" t="n">
        <x:v>0</x:v>
      </x:c>
      <x:c r="P65" s="1" t="n">
        <x:v>0</x:v>
      </x:c>
      <x:c r="Q65" s="1" t="str">
        <x:v>Known totals; see source coverage</x:v>
      </x:c>
      <x:c r="R65" s="1" t="str">
        <x:v>Samien Bertrand</x:v>
      </x:c>
      <x:c r="S65" s="1" t="str">
        <x:v>Current ADA roster</x:v>
      </x:c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 t="n">
        <x:v>0</x:v>
      </x:c>
      <x:c r="AE65" s="1"/>
      <x:c r="AF65" s="1"/>
      <x:c r="AG65" s="1"/>
      <x:c r="AH65" s="1"/>
      <x:c r="AI65" s="1"/>
    </x:row>
    <x:row r="66">
      <x:c r="A66" s="1" t="str">
        <x:v>dartconnect:16609185</x:v>
      </x:c>
      <x:c r="B66" s="1" t="str">
        <x:v>Sarah</x:v>
      </x:c>
      <x:c r="C66" s="1" t="str">
        <x:v>Barnes</x:v>
      </x:c>
      <x:c r="D66" s="1" t="str">
        <x:v>Participation Trophy Pending</x:v>
      </x:c>
      <x:c r="E66" s="1" t="str">
        <x:v>F</x:v>
      </x:c>
      <x:c r="F66" s="1" t="n">
        <x:v>0</x:v>
      </x:c>
      <x:c r="G66" s="1" t="n">
        <x:v>0</x:v>
      </x:c>
      <x:c r="H66" s="1" t="n">
        <x:v>1</x:v>
      </x:c>
      <x:c r="I66" s="1" t="n">
        <x:v>0</x:v>
      </x:c>
      <x:c r="J66" s="1" t="n">
        <x:v>1</x:v>
      </x:c>
      <x:c r="K66" s="1" t="n">
        <x:f>SUM(G66:J66)</x:f>
        <x:v>2</x:v>
      </x:c>
      <x:c r="L66" s="1" t="n">
        <x:f>SUM(G66,I66)</x:f>
        <x:v>0</x:v>
      </x:c>
      <x:c r="M66" s="4" t="n">
        <x:f>IF(K66=0,"",L66/K66)</x:f>
        <x:v>0</x:v>
      </x:c>
      <x:c r="N66" s="1" t="n">
        <x:v>0</x:v>
      </x:c>
      <x:c r="O66" s="1" t="n">
        <x:v>0</x:v>
      </x:c>
      <x:c r="P66" s="1" t="n">
        <x:v>0</x:v>
      </x:c>
      <x:c r="Q66" s="1" t="str">
        <x:v>Known totals; see source coverage</x:v>
      </x:c>
      <x:c r="R66" s="1" t="str">
        <x:v>Sarah Barnes</x:v>
      </x:c>
      <x:c r="S66" s="1" t="str">
        <x:v>Current ADA roster</x:v>
      </x:c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 t="n">
        <x:v>0</x:v>
      </x:c>
      <x:c r="AE66" s="1"/>
      <x:c r="AF66" s="1"/>
      <x:c r="AG66" s="1"/>
      <x:c r="AH66" s="1"/>
      <x:c r="AI66" s="1"/>
    </x:row>
    <x:row r="67">
      <x:c r="A67" s="1" t="str">
        <x:v>dartconnect:437520</x:v>
      </x:c>
      <x:c r="B67" s="1" t="str">
        <x:v>Scott</x:v>
      </x:c>
      <x:c r="C67" s="1" t="str">
        <x:v>Conley</x:v>
      </x:c>
      <x:c r="D67" s="1" t="str">
        <x:v>3 in a Bed</x:v>
      </x:c>
      <x:c r="E67" s="1" t="str">
        <x:v>M</x:v>
      </x:c>
      <x:c r="F67" s="1" t="n">
        <x:v>0</x:v>
      </x:c>
      <x:c r="G67" s="1" t="n">
        <x:v>1</x:v>
      </x:c>
      <x:c r="H67" s="1" t="n">
        <x:v>0</x:v>
      </x:c>
      <x:c r="I67" s="1" t="n">
        <x:v>0</x:v>
      </x:c>
      <x:c r="J67" s="1" t="n">
        <x:v>1</x:v>
      </x:c>
      <x:c r="K67" s="1" t="n">
        <x:f>SUM(G67:J67)</x:f>
        <x:v>2</x:v>
      </x:c>
      <x:c r="L67" s="1" t="n">
        <x:f>SUM(G67,I67)</x:f>
        <x:v>1</x:v>
      </x:c>
      <x:c r="M67" s="4" t="n">
        <x:f>IF(K67=0,"",L67/K67)</x:f>
        <x:v>0.5</x:v>
      </x:c>
      <x:c r="N67" s="1" t="n">
        <x:v>0</x:v>
      </x:c>
      <x:c r="O67" s="1" t="n">
        <x:v>0</x:v>
      </x:c>
      <x:c r="P67" s="1" t="n">
        <x:v>0</x:v>
      </x:c>
      <x:c r="Q67" s="1" t="str">
        <x:v>Known totals; see source coverage</x:v>
      </x:c>
      <x:c r="R67" s="1" t="str">
        <x:v>Scott Conley</x:v>
      </x:c>
      <x:c r="S67" s="1" t="str">
        <x:v>Current ADA roster</x:v>
      </x:c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 t="n">
        <x:v>0</x:v>
      </x:c>
      <x:c r="AE67" s="1"/>
      <x:c r="AF67" s="1"/>
      <x:c r="AG67" s="1"/>
      <x:c r="AH67" s="1"/>
      <x:c r="AI67" s="1"/>
    </x:row>
    <x:row r="68">
      <x:c r="A68" s="1" t="str">
        <x:v>dartconnect:16609190</x:v>
      </x:c>
      <x:c r="B68" s="1" t="str">
        <x:v>Scott</x:v>
      </x:c>
      <x:c r="C68" s="1" t="str">
        <x:v>Gant</x:v>
      </x:c>
      <x:c r="D68" s="1" t="str">
        <x:v>Dartaholics</x:v>
      </x:c>
      <x:c r="E68" s="1" t="str">
        <x:v>M</x:v>
      </x:c>
      <x:c r="F68" s="1" t="n">
        <x:v>0</x:v>
      </x:c>
      <x:c r="G68" s="1" t="n">
        <x:v>0</x:v>
      </x:c>
      <x:c r="H68" s="1" t="n">
        <x:v>1</x:v>
      </x:c>
      <x:c r="I68" s="1" t="n">
        <x:v>1</x:v>
      </x:c>
      <x:c r="J68" s="1" t="n">
        <x:v>0</x:v>
      </x:c>
      <x:c r="K68" s="1" t="n">
        <x:f>SUM(G68:J68)</x:f>
        <x:v>2</x:v>
      </x:c>
      <x:c r="L68" s="1" t="n">
        <x:f>SUM(G68,I68)</x:f>
        <x:v>1</x:v>
      </x:c>
      <x:c r="M68" s="4" t="n">
        <x:f>IF(K68=0,"",L68/K68)</x:f>
        <x:v>0.5</x:v>
      </x:c>
      <x:c r="N68" s="1" t="n">
        <x:v>0</x:v>
      </x:c>
      <x:c r="O68" s="1" t="n">
        <x:v>0</x:v>
      </x:c>
      <x:c r="P68" s="1" t="n">
        <x:v>0</x:v>
      </x:c>
      <x:c r="Q68" s="1" t="str">
        <x:v>Known totals; see source coverage</x:v>
      </x:c>
      <x:c r="R68" s="1" t="str">
        <x:v>Scott Gant</x:v>
      </x:c>
      <x:c r="S68" s="1" t="str">
        <x:v>Current ADA roster</x:v>
      </x:c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 t="n">
        <x:v>0</x:v>
      </x:c>
      <x:c r="AE68" s="1"/>
      <x:c r="AF68" s="1"/>
      <x:c r="AG68" s="1"/>
      <x:c r="AH68" s="1"/>
      <x:c r="AI68" s="1"/>
    </x:row>
    <x:row r="69">
      <x:c r="A69" s="1" t="str">
        <x:v>dartconnect:52312</x:v>
      </x:c>
      <x:c r="B69" s="1" t="str">
        <x:v>Shannon</x:v>
      </x:c>
      <x:c r="C69" s="1" t="str">
        <x:v>Goodin</x:v>
      </x:c>
      <x:c r="D69" s="1" t="str">
        <x:v>3 in a Bed</x:v>
      </x:c>
      <x:c r="E69" s="1" t="str">
        <x:v>F</x:v>
      </x:c>
      <x:c r="F69" s="1" t="n">
        <x:v>0</x:v>
      </x:c>
      <x:c r="G69" s="1" t="n">
        <x:v>0</x:v>
      </x:c>
      <x:c r="H69" s="1" t="n">
        <x:v>1</x:v>
      </x:c>
      <x:c r="I69" s="1" t="n">
        <x:v>0</x:v>
      </x:c>
      <x:c r="J69" s="1" t="n">
        <x:v>1</x:v>
      </x:c>
      <x:c r="K69" s="1" t="n">
        <x:f>SUM(G69:J69)</x:f>
        <x:v>2</x:v>
      </x:c>
      <x:c r="L69" s="1" t="n">
        <x:f>SUM(G69,I69)</x:f>
        <x:v>0</x:v>
      </x:c>
      <x:c r="M69" s="4" t="n">
        <x:f>IF(K69=0,"",L69/K69)</x:f>
        <x:v>0</x:v>
      </x:c>
      <x:c r="N69" s="1" t="n">
        <x:v>0</x:v>
      </x:c>
      <x:c r="O69" s="1" t="n">
        <x:v>0</x:v>
      </x:c>
      <x:c r="P69" s="1" t="n">
        <x:v>0</x:v>
      </x:c>
      <x:c r="Q69" s="1" t="str">
        <x:v>Known totals; see source coverage</x:v>
      </x:c>
      <x:c r="R69" s="1" t="str">
        <x:v>Shannon Goodin</x:v>
      </x:c>
      <x:c r="S69" s="1" t="str">
        <x:v>Current ADA roster</x:v>
      </x:c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 t="n">
        <x:v>0</x:v>
      </x:c>
      <x:c r="AE69" s="1"/>
      <x:c r="AF69" s="1"/>
      <x:c r="AG69" s="1"/>
      <x:c r="AH69" s="1"/>
      <x:c r="AI69" s="1"/>
    </x:row>
    <x:row r="70">
      <x:c r="A70" s="1" t="str">
        <x:v>dartconnect:445033</x:v>
      </x:c>
      <x:c r="B70" s="1" t="str">
        <x:v>Shelly</x:v>
      </x:c>
      <x:c r="C70" s="1" t="str">
        <x:v>Moore</x:v>
      </x:c>
      <x:c r="D70" s="1" t="str">
        <x:v>Trippers</x:v>
      </x:c>
      <x:c r="E70" s="1" t="str">
        <x:v>F</x:v>
      </x:c>
      <x:c r="F70" s="1" t="n">
        <x:v>0</x:v>
      </x:c>
      <x:c r="G70" s="1" t="n">
        <x:v>0</x:v>
      </x:c>
      <x:c r="H70" s="1" t="n">
        <x:v>1</x:v>
      </x:c>
      <x:c r="I70" s="1" t="str">
        <x:v>Unknown</x:v>
      </x:c>
      <x:c r="J70" s="1" t="str">
        <x:v>Unknown</x:v>
      </x:c>
      <x:c r="K70" s="1" t="n">
        <x:f>SUM(G70:J70)</x:f>
        <x:v>1</x:v>
      </x:c>
      <x:c r="L70" s="1" t="n">
        <x:f>SUM(G70,I70)</x:f>
        <x:v>0</x:v>
      </x:c>
      <x:c r="M70" s="4" t="n">
        <x:f>IF(K70=0,"",L70/K70)</x:f>
        <x:v>0</x:v>
      </x:c>
      <x:c r="N70" s="1" t="n">
        <x:v>0</x:v>
      </x:c>
      <x:c r="O70" s="1" t="str">
        <x:v>Unknown</x:v>
      </x:c>
      <x:c r="P70" s="1" t="str">
        <x:v>Unknown</x:v>
      </x:c>
      <x:c r="Q70" s="1" t="str">
        <x:v>Known totals; missing wins_cricket, losses_cricket, count_nine_hits, count_four_bulls</x:v>
      </x:c>
      <x:c r="R70" s="1" t="str">
        <x:v>Shelly Moore</x:v>
      </x:c>
      <x:c r="S70" s="1" t="str">
        <x:v>Current ADA roster</x:v>
      </x:c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 t="n">
        <x:v>0</x:v>
      </x:c>
      <x:c r="AE70" s="1"/>
      <x:c r="AF70" s="1"/>
      <x:c r="AG70" s="1"/>
      <x:c r="AH70" s="1"/>
      <x:c r="AI70" s="1"/>
    </x:row>
    <x:row r="71">
      <x:c r="A71" s="1" t="str">
        <x:v>dartconnect:72229</x:v>
      </x:c>
      <x:c r="B71" s="1" t="str">
        <x:v>Stacey</x:v>
      </x:c>
      <x:c r="C71" s="1" t="str">
        <x:v>Daws</x:v>
      </x:c>
      <x:c r="D71" s="1" t="str">
        <x:v>Participation Trophy Pending</x:v>
      </x:c>
      <x:c r="E71" s="1" t="str">
        <x:v>M</x:v>
      </x:c>
      <x:c r="F71" s="1" t="n">
        <x:v>112</x:v>
      </x:c>
      <x:c r="G71" s="1" t="n">
        <x:v>1</x:v>
      </x:c>
      <x:c r="H71" s="1" t="n">
        <x:v>1</x:v>
      </x:c>
      <x:c r="I71" s="1" t="n">
        <x:v>1</x:v>
      </x:c>
      <x:c r="J71" s="1" t="n">
        <x:v>1</x:v>
      </x:c>
      <x:c r="K71" s="1" t="n">
        <x:f>SUM(G71:J71)</x:f>
        <x:v>4</x:v>
      </x:c>
      <x:c r="L71" s="1" t="n">
        <x:f>SUM(G71,I71)</x:f>
        <x:v>2</x:v>
      </x:c>
      <x:c r="M71" s="4" t="n">
        <x:f>IF(K71=0,"",L71/K71)</x:f>
        <x:v>0.5</x:v>
      </x:c>
      <x:c r="N71" s="1" t="n">
        <x:v>0</x:v>
      </x:c>
      <x:c r="O71" s="1" t="n">
        <x:v>0</x:v>
      </x:c>
      <x:c r="P71" s="1" t="n">
        <x:v>0</x:v>
      </x:c>
      <x:c r="Q71" s="1" t="str">
        <x:v>Known totals; see source coverage</x:v>
      </x:c>
      <x:c r="R71" s="1" t="str">
        <x:v>Stacey Daws</x:v>
      </x:c>
      <x:c r="S71" s="1" t="str">
        <x:v>Prior ADA stats men/ladies sections</x:v>
      </x:c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 t="n">
        <x:v>112</x:v>
      </x:c>
      <x:c r="AE71" s="1"/>
      <x:c r="AF71" s="1"/>
      <x:c r="AG71" s="1"/>
      <x:c r="AH71" s="1"/>
      <x:c r="AI71" s="1"/>
    </x:row>
    <x:row r="72">
      <x:c r="A72" s="1" t="str">
        <x:v>dartconnect:52322</x:v>
      </x:c>
      <x:c r="B72" s="1" t="str">
        <x:v>Stacy</x:v>
      </x:c>
      <x:c r="C72" s="1" t="str">
        <x:v>Witt</x:v>
      </x:c>
      <x:c r="D72" s="1" t="str">
        <x:v>Slim's Shooters</x:v>
      </x:c>
      <x:c r="E72" s="1" t="str">
        <x:v>F</x:v>
      </x:c>
      <x:c r="F72" s="1" t="n">
        <x:v>0</x:v>
      </x:c>
      <x:c r="G72" s="1" t="n">
        <x:v>0</x:v>
      </x:c>
      <x:c r="H72" s="1" t="n">
        <x:v>0</x:v>
      </x:c>
      <x:c r="I72" s="1" t="n">
        <x:v>1</x:v>
      </x:c>
      <x:c r="J72" s="1" t="n">
        <x:v>0</x:v>
      </x:c>
      <x:c r="K72" s="1" t="n">
        <x:f>SUM(G72:J72)</x:f>
        <x:v>1</x:v>
      </x:c>
      <x:c r="L72" s="1" t="n">
        <x:f>SUM(G72,I72)</x:f>
        <x:v>1</x:v>
      </x:c>
      <x:c r="M72" s="4" t="n">
        <x:f>IF(K72=0,"",L72/K72)</x:f>
        <x:v>1</x:v>
      </x:c>
      <x:c r="N72" s="1" t="n">
        <x:v>0</x:v>
      </x:c>
      <x:c r="O72" s="1" t="n">
        <x:v>0</x:v>
      </x:c>
      <x:c r="P72" s="1" t="n">
        <x:v>0</x:v>
      </x:c>
      <x:c r="Q72" s="1" t="str">
        <x:v>Known totals; see source coverage</x:v>
      </x:c>
      <x:c r="R72" s="1" t="str">
        <x:v>Stacy Witt</x:v>
      </x:c>
      <x:c r="S72" s="1" t="str">
        <x:v>Prior ADA stats men/ladies sections</x:v>
      </x:c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 t="n">
        <x:v>0</x:v>
      </x:c>
      <x:c r="AE72" s="1"/>
      <x:c r="AF72" s="1"/>
      <x:c r="AG72" s="1"/>
      <x:c r="AH72" s="1"/>
      <x:c r="AI72" s="1"/>
    </x:row>
    <x:row r="73">
      <x:c r="A73" s="1" t="str">
        <x:v>dartconnect:72809</x:v>
      </x:c>
      <x:c r="B73" s="1" t="str">
        <x:v>Tammy</x:v>
      </x:c>
      <x:c r="C73" s="1" t="str">
        <x:v>Anstine</x:v>
      </x:c>
      <x:c r="D73" s="1" t="str">
        <x:v>Triple Threat</x:v>
      </x:c>
      <x:c r="E73" s="1" t="str">
        <x:v>F</x:v>
      </x:c>
      <x:c r="F73" s="1" t="n">
        <x:v>0</x:v>
      </x:c>
      <x:c r="G73" s="1" t="n">
        <x:v>0</x:v>
      </x:c>
      <x:c r="H73" s="1" t="n">
        <x:v>2</x:v>
      </x:c>
      <x:c r="I73" s="1" t="n">
        <x:v>1</x:v>
      </x:c>
      <x:c r="J73" s="1" t="n">
        <x:v>1</x:v>
      </x:c>
      <x:c r="K73" s="1" t="n">
        <x:f>SUM(G73:J73)</x:f>
        <x:v>4</x:v>
      </x:c>
      <x:c r="L73" s="1" t="n">
        <x:f>SUM(G73,I73)</x:f>
        <x:v>1</x:v>
      </x:c>
      <x:c r="M73" s="4" t="n">
        <x:f>IF(K73=0,"",L73/K73)</x:f>
        <x:v>0.25</x:v>
      </x:c>
      <x:c r="N73" s="1" t="n">
        <x:v>0</x:v>
      </x:c>
      <x:c r="O73" s="1" t="n">
        <x:v>0</x:v>
      </x:c>
      <x:c r="P73" s="1" t="n">
        <x:v>0</x:v>
      </x:c>
      <x:c r="Q73" s="1" t="str">
        <x:v>Known totals; missing count_180</x:v>
      </x:c>
      <x:c r="R73" s="1" t="str">
        <x:v>Tammy Anstine</x:v>
      </x:c>
      <x:c r="S73" s="1" t="str">
        <x:v>Prior ADA stats men/ladies sections</x:v>
      </x:c>
      <x:c r="T73" s="1"/>
      <x:c r="U73" s="1"/>
      <x:c r="V73" s="1"/>
      <x:c r="W73" s="1"/>
      <x:c r="X73" s="1"/>
      <x:c r="Y73" s="1"/>
      <x:c r="Z73" s="1"/>
      <x:c r="AA73" s="1"/>
      <x:c r="AB73" s="1"/>
      <x:c r="AC73" s="1"/>
      <x:c r="AD73" s="1" t="n">
        <x:v>0</x:v>
      </x:c>
      <x:c r="AE73" s="1"/>
      <x:c r="AF73" s="1"/>
      <x:c r="AG73" s="1"/>
      <x:c r="AH73" s="1"/>
      <x:c r="AI73" s="1"/>
    </x:row>
    <x:row r="74">
      <x:c r="A74" s="1" t="str">
        <x:v>dartconnect:70177</x:v>
      </x:c>
      <x:c r="B74" s="1" t="str">
        <x:v>Ted</x:v>
      </x:c>
      <x:c r="C74" s="1" t="str">
        <x:v>Evans</x:v>
      </x:c>
      <x:c r="D74" s="1" t="str">
        <x:v>Slim's Shooters</x:v>
      </x:c>
      <x:c r="E74" s="1" t="str">
        <x:v>M</x:v>
      </x:c>
      <x:c r="F74" s="1" t="n">
        <x:v>0</x:v>
      </x:c>
      <x:c r="G74" s="1" t="n">
        <x:v>1</x:v>
      </x:c>
      <x:c r="H74" s="1" t="n">
        <x:v>0</x:v>
      </x:c>
      <x:c r="I74" s="1" t="n">
        <x:v>0</x:v>
      </x:c>
      <x:c r="J74" s="1" t="n">
        <x:v>1</x:v>
      </x:c>
      <x:c r="K74" s="1" t="n">
        <x:f>SUM(G74:J74)</x:f>
        <x:v>2</x:v>
      </x:c>
      <x:c r="L74" s="1" t="n">
        <x:f>SUM(G74,I74)</x:f>
        <x:v>1</x:v>
      </x:c>
      <x:c r="M74" s="4" t="n">
        <x:f>IF(K74=0,"",L74/K74)</x:f>
        <x:v>0.5</x:v>
      </x:c>
      <x:c r="N74" s="1" t="n">
        <x:v>0</x:v>
      </x:c>
      <x:c r="O74" s="1" t="n">
        <x:v>0</x:v>
      </x:c>
      <x:c r="P74" s="1" t="n">
        <x:v>0</x:v>
      </x:c>
      <x:c r="Q74" s="1" t="str">
        <x:v>Known totals; see source coverage</x:v>
      </x:c>
      <x:c r="R74" s="1" t="str">
        <x:v>Ted Evans</x:v>
      </x:c>
      <x:c r="S74" s="1" t="str">
        <x:v>Current ADA roster</x:v>
      </x:c>
      <x:c r="T74" s="1"/>
      <x:c r="U74" s="1"/>
      <x:c r="V74" s="1"/>
      <x:c r="W74" s="1"/>
      <x:c r="X74" s="1"/>
      <x:c r="Y74" s="1"/>
      <x:c r="Z74" s="1"/>
      <x:c r="AA74" s="1"/>
      <x:c r="AB74" s="1"/>
      <x:c r="AC74" s="1"/>
      <x:c r="AD74" s="1" t="n">
        <x:v>0</x:v>
      </x:c>
      <x:c r="AE74" s="1"/>
      <x:c r="AF74" s="1"/>
      <x:c r="AG74" s="1"/>
      <x:c r="AH74" s="1"/>
      <x:c r="AI74" s="1"/>
    </x:row>
    <x:row r="75">
      <x:c r="A75" s="1" t="str">
        <x:v>dartconnect:52353</x:v>
      </x:c>
      <x:c r="B75" s="1" t="str">
        <x:v>Ted</x:v>
      </x:c>
      <x:c r="C75" s="1" t="str">
        <x:v>Wheaton, Sr</x:v>
      </x:c>
      <x:c r="D75" s="1" t="str">
        <x:v>3 in a Bed</x:v>
      </x:c>
      <x:c r="E75" s="1" t="str">
        <x:v>M</x:v>
      </x:c>
      <x:c r="F75" s="1" t="n">
        <x:v>222</x:v>
      </x:c>
      <x:c r="G75" s="1" t="n">
        <x:v>1</x:v>
      </x:c>
      <x:c r="H75" s="1" t="n">
        <x:v>0</x:v>
      </x:c>
      <x:c r="I75" s="1" t="n">
        <x:v>0</x:v>
      </x:c>
      <x:c r="J75" s="1" t="n">
        <x:v>1</x:v>
      </x:c>
      <x:c r="K75" s="1" t="n">
        <x:f>SUM(G75:J75)</x:f>
        <x:v>2</x:v>
      </x:c>
      <x:c r="L75" s="1" t="n">
        <x:f>SUM(G75,I75)</x:f>
        <x:v>1</x:v>
      </x:c>
      <x:c r="M75" s="4" t="n">
        <x:f>IF(K75=0,"",L75/K75)</x:f>
        <x:v>0.5</x:v>
      </x:c>
      <x:c r="N75" s="1" t="n">
        <x:v>0</x:v>
      </x:c>
      <x:c r="O75" s="1" t="n">
        <x:v>0</x:v>
      </x:c>
      <x:c r="P75" s="1" t="n">
        <x:v>0</x:v>
      </x:c>
      <x:c r="Q75" s="1" t="str">
        <x:v>Known totals; see source coverage</x:v>
      </x:c>
      <x:c r="R75" s="1" t="str">
        <x:v>Ted Wheaton, Sr</x:v>
      </x:c>
      <x:c r="S75" s="1" t="str">
        <x:v>Current ADA roster</x:v>
      </x:c>
      <x:c r="T75" s="1"/>
      <x:c r="U75" s="1"/>
      <x:c r="V75" s="1"/>
      <x:c r="W75" s="1"/>
      <x:c r="X75" s="1"/>
      <x:c r="Y75" s="1"/>
      <x:c r="Z75" s="1"/>
      <x:c r="AA75" s="1"/>
      <x:c r="AB75" s="1"/>
      <x:c r="AC75" s="1"/>
      <x:c r="AD75" s="1" t="n">
        <x:v>222</x:v>
      </x:c>
      <x:c r="AE75" s="1"/>
      <x:c r="AF75" s="1"/>
      <x:c r="AG75" s="1"/>
      <x:c r="AH75" s="1"/>
      <x:c r="AI75" s="1"/>
    </x:row>
    <x:row r="76">
      <x:c r="A76" s="1" t="str">
        <x:v>dartconnect:441581</x:v>
      </x:c>
      <x:c r="B76" s="1" t="str">
        <x:v>Terri</x:v>
      </x:c>
      <x:c r="C76" s="1" t="str">
        <x:v>Hackett</x:v>
      </x:c>
      <x:c r="D76" s="1" t="str">
        <x:v>3 in a Bed</x:v>
      </x:c>
      <x:c r="E76" s="1" t="str">
        <x:v>F</x:v>
      </x:c>
      <x:c r="F76" s="1" t="n">
        <x:v>0</x:v>
      </x:c>
      <x:c r="G76" s="1" t="n">
        <x:v>0</x:v>
      </x:c>
      <x:c r="H76" s="1" t="n">
        <x:v>1</x:v>
      </x:c>
      <x:c r="I76" s="1" t="n">
        <x:v>0</x:v>
      </x:c>
      <x:c r="J76" s="1" t="n">
        <x:v>0</x:v>
      </x:c>
      <x:c r="K76" s="1" t="n">
        <x:f>SUM(G76:J76)</x:f>
        <x:v>1</x:v>
      </x:c>
      <x:c r="L76" s="1" t="n">
        <x:f>SUM(G76,I76)</x:f>
        <x:v>0</x:v>
      </x:c>
      <x:c r="M76" s="4" t="n">
        <x:f>IF(K76=0,"",L76/K76)</x:f>
        <x:v>0</x:v>
      </x:c>
      <x:c r="N76" s="1" t="n">
        <x:v>0</x:v>
      </x:c>
      <x:c r="O76" s="1" t="n">
        <x:v>0</x:v>
      </x:c>
      <x:c r="P76" s="1" t="n">
        <x:v>0</x:v>
      </x:c>
      <x:c r="Q76" s="1" t="str">
        <x:v>Known totals; see source coverage</x:v>
      </x:c>
      <x:c r="R76" s="1" t="str">
        <x:v>Terri Hackett</x:v>
      </x:c>
      <x:c r="S76" s="1" t="str">
        <x:v>Current ADA roster</x:v>
      </x:c>
      <x:c r="T76" s="1"/>
      <x:c r="U76" s="1"/>
      <x:c r="V76" s="1"/>
      <x:c r="W76" s="1"/>
      <x:c r="X76" s="1"/>
      <x:c r="Y76" s="1"/>
      <x:c r="Z76" s="1"/>
      <x:c r="AA76" s="1"/>
      <x:c r="AB76" s="1"/>
      <x:c r="AC76" s="1"/>
      <x:c r="AD76" s="1" t="n">
        <x:v>0</x:v>
      </x:c>
      <x:c r="AE76" s="1"/>
      <x:c r="AF76" s="1"/>
      <x:c r="AG76" s="1"/>
      <x:c r="AH76" s="1"/>
      <x:c r="AI76" s="1"/>
    </x:row>
    <x:row r="77">
      <x:c r="A77" s="1" t="str">
        <x:v>dartconnect:52325</x:v>
      </x:c>
      <x:c r="B77" s="1" t="str">
        <x:v>Theresa</x:v>
      </x:c>
      <x:c r="C77" s="1" t="str">
        <x:v>Hackett</x:v>
      </x:c>
      <x:c r="D77" s="1" t="str">
        <x:v>Bulls Hitters</x:v>
      </x:c>
      <x:c r="E77" s="1" t="str">
        <x:v>F</x:v>
      </x:c>
      <x:c r="F77" s="1" t="n">
        <x:v>0</x:v>
      </x:c>
      <x:c r="G77" s="1" t="n">
        <x:v>2</x:v>
      </x:c>
      <x:c r="H77" s="1" t="n">
        <x:v>0</x:v>
      </x:c>
      <x:c r="I77" s="1" t="n">
        <x:v>2</x:v>
      </x:c>
      <x:c r="J77" s="1" t="n">
        <x:v>0</x:v>
      </x:c>
      <x:c r="K77" s="1" t="n">
        <x:f>SUM(G77:J77)</x:f>
        <x:v>4</x:v>
      </x:c>
      <x:c r="L77" s="1" t="n">
        <x:f>SUM(G77,I77)</x:f>
        <x:v>4</x:v>
      </x:c>
      <x:c r="M77" s="4" t="n">
        <x:f>IF(K77=0,"",L77/K77)</x:f>
        <x:v>1</x:v>
      </x:c>
      <x:c r="N77" s="1" t="n">
        <x:v>0</x:v>
      </x:c>
      <x:c r="O77" s="1" t="n">
        <x:v>0</x:v>
      </x:c>
      <x:c r="P77" s="1" t="n">
        <x:v>0</x:v>
      </x:c>
      <x:c r="Q77" s="1" t="str">
        <x:v>Known totals; missing count_nine_hits, count_four_bulls</x:v>
      </x:c>
      <x:c r="R77" s="1" t="str">
        <x:v>Theresa Hackett</x:v>
      </x:c>
      <x:c r="S77" s="1" t="str">
        <x:v>Current ADA roster</x:v>
      </x:c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 t="n">
        <x:v>0</x:v>
      </x:c>
      <x:c r="AE77" s="1"/>
      <x:c r="AF77" s="1"/>
      <x:c r="AG77" s="1"/>
      <x:c r="AH77" s="1"/>
      <x:c r="AI77" s="1"/>
    </x:row>
    <x:row r="78">
      <x:c r="A78" s="1" t="str">
        <x:v>dartconnect:493832</x:v>
      </x:c>
      <x:c r="B78" s="1" t="str">
        <x:v>Toby</x:v>
      </x:c>
      <x:c r="C78" s="1" t="str">
        <x:v>Lee</x:v>
      </x:c>
      <x:c r="D78" s="1" t="str">
        <x:v>Slim's Shooters</x:v>
      </x:c>
      <x:c r="E78" s="1" t="str">
        <x:v>M</x:v>
      </x:c>
      <x:c r="F78" s="1" t="n">
        <x:v>0</x:v>
      </x:c>
      <x:c r="G78" s="1" t="n">
        <x:v>0</x:v>
      </x:c>
      <x:c r="H78" s="1" t="n">
        <x:v>2</x:v>
      </x:c>
      <x:c r="I78" s="1" t="n">
        <x:v>0</x:v>
      </x:c>
      <x:c r="J78" s="1" t="n">
        <x:v>1</x:v>
      </x:c>
      <x:c r="K78" s="1" t="n">
        <x:f>SUM(G78:J78)</x:f>
        <x:v>3</x:v>
      </x:c>
      <x:c r="L78" s="1" t="n">
        <x:f>SUM(G78,I78)</x:f>
        <x:v>0</x:v>
      </x:c>
      <x:c r="M78" s="4" t="n">
        <x:f>IF(K78=0,"",L78/K78)</x:f>
        <x:v>0</x:v>
      </x:c>
      <x:c r="N78" s="1" t="n">
        <x:v>0</x:v>
      </x:c>
      <x:c r="O78" s="1" t="n">
        <x:v>0</x:v>
      </x:c>
      <x:c r="P78" s="1" t="n">
        <x:v>0</x:v>
      </x:c>
      <x:c r="Q78" s="1" t="str">
        <x:v>Known totals; see source coverage</x:v>
      </x:c>
      <x:c r="R78" s="1" t="str">
        <x:v>Toby Lee</x:v>
      </x:c>
      <x:c r="S78" s="1" t="str">
        <x:v>Current ADA roster</x:v>
      </x:c>
      <x:c r="T78" s="1"/>
      <x:c r="U78" s="1"/>
      <x:c r="V78" s="1"/>
      <x:c r="W78" s="1"/>
      <x:c r="X78" s="1"/>
      <x:c r="Y78" s="1"/>
      <x:c r="Z78" s="1"/>
      <x:c r="AA78" s="1"/>
      <x:c r="AB78" s="1"/>
      <x:c r="AC78" s="1"/>
      <x:c r="AD78" s="1" t="n">
        <x:v>0</x:v>
      </x:c>
      <x:c r="AE78" s="1"/>
      <x:c r="AF78" s="1"/>
      <x:c r="AG78" s="1"/>
      <x:c r="AH78" s="1"/>
      <x:c r="AI78" s="1"/>
    </x:row>
    <x:row r="79">
      <x:c r="A79" s="1" t="str">
        <x:v>dartconnect:70194</x:v>
      </x:c>
      <x:c r="B79" s="1" t="str">
        <x:v>Tony</x:v>
      </x:c>
      <x:c r="C79" s="1" t="str">
        <x:v>Allen</x:v>
      </x:c>
      <x:c r="D79" s="1" t="str">
        <x:v>Bulls Hitters</x:v>
      </x:c>
      <x:c r="E79" s="1" t="str">
        <x:v>M</x:v>
      </x:c>
      <x:c r="F79" s="1" t="n">
        <x:v>95</x:v>
      </x:c>
      <x:c r="G79" s="1" t="n">
        <x:v>1</x:v>
      </x:c>
      <x:c r="H79" s="1" t="n">
        <x:v>0</x:v>
      </x:c>
      <x:c r="I79" s="1" t="n">
        <x:v>1</x:v>
      </x:c>
      <x:c r="J79" s="1" t="n">
        <x:v>0</x:v>
      </x:c>
      <x:c r="K79" s="1" t="n">
        <x:f>SUM(G79:J79)</x:f>
        <x:v>2</x:v>
      </x:c>
      <x:c r="L79" s="1" t="n">
        <x:f>SUM(G79,I79)</x:f>
        <x:v>2</x:v>
      </x:c>
      <x:c r="M79" s="4" t="n">
        <x:f>IF(K79=0,"",L79/K79)</x:f>
        <x:v>1</x:v>
      </x:c>
      <x:c r="N79" s="1" t="n">
        <x:v>0</x:v>
      </x:c>
      <x:c r="O79" s="1" t="n">
        <x:v>0</x:v>
      </x:c>
      <x:c r="P79" s="1" t="n">
        <x:v>0</x:v>
      </x:c>
      <x:c r="Q79" s="1" t="str">
        <x:v>Known totals; missing wins_cricket, losses_cricket, count_nine_hits, count_four_bulls</x:v>
      </x:c>
      <x:c r="R79" s="1" t="str">
        <x:v>Tony Allen</x:v>
      </x:c>
      <x:c r="S79" s="1" t="str">
        <x:v>Current ADA roster</x:v>
      </x:c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 t="n">
        <x:v>0</x:v>
      </x:c>
      <x:c r="AE79" s="1"/>
      <x:c r="AF79" s="1"/>
      <x:c r="AG79" s="1"/>
      <x:c r="AH79" s="1"/>
      <x:c r="AI79" s="1"/>
    </x:row>
    <x:row r="80">
      <x:c r="A80" s="1" t="str">
        <x:v>dartconnect:199837</x:v>
      </x:c>
      <x:c r="B80" s="1" t="str">
        <x:v>Travis</x:v>
      </x:c>
      <x:c r="C80" s="1" t="str">
        <x:v>Testerman</x:v>
      </x:c>
      <x:c r="D80" s="1" t="str">
        <x:v>Bulls Hitters</x:v>
      </x:c>
      <x:c r="E80" s="1" t="str">
        <x:v>M</x:v>
      </x:c>
      <x:c r="F80" s="1" t="n">
        <x:v>845</x:v>
      </x:c>
      <x:c r="G80" s="1" t="n">
        <x:v>2</x:v>
      </x:c>
      <x:c r="H80" s="1" t="n">
        <x:v>0</x:v>
      </x:c>
      <x:c r="I80" s="1" t="n">
        <x:v>1</x:v>
      </x:c>
      <x:c r="J80" s="1" t="n">
        <x:v>0</x:v>
      </x:c>
      <x:c r="K80" s="1" t="n">
        <x:f>SUM(G80:J80)</x:f>
        <x:v>3</x:v>
      </x:c>
      <x:c r="L80" s="1" t="n">
        <x:f>SUM(G80,I80)</x:f>
        <x:v>3</x:v>
      </x:c>
      <x:c r="M80" s="4" t="n">
        <x:f>IF(K80=0,"",L80/K80)</x:f>
        <x:v>1</x:v>
      </x:c>
      <x:c r="N80" s="1" t="n">
        <x:v>0</x:v>
      </x:c>
      <x:c r="O80" s="1" t="n">
        <x:v>0</x:v>
      </x:c>
      <x:c r="P80" s="1" t="n">
        <x:v>1</x:v>
      </x:c>
      <x:c r="Q80" s="1" t="str">
        <x:v>Known totals; missing wins_cricket, losses_cricket, count_nine_hits, count_four_bulls</x:v>
      </x:c>
      <x:c r="R80" s="1" t="str">
        <x:v>Travis Testerman</x:v>
      </x:c>
      <x:c r="S80" s="1" t="str">
        <x:v>Current ADA roster</x:v>
      </x:c>
      <x:c r="T80" s="1"/>
      <x:c r="U80" s="1"/>
      <x:c r="V80" s="1"/>
      <x:c r="W80" s="1"/>
      <x:c r="X80" s="1"/>
      <x:c r="Y80" s="1"/>
      <x:c r="Z80" s="1"/>
      <x:c r="AA80" s="1"/>
      <x:c r="AB80" s="1"/>
      <x:c r="AC80" s="1"/>
      <x:c r="AD80" s="1" t="n">
        <x:v>369</x:v>
      </x:c>
      <x:c r="AE80" s="1"/>
      <x:c r="AF80" s="1"/>
      <x:c r="AG80" s="1"/>
      <x:c r="AH80" s="1"/>
      <x:c r="AI80" s="1"/>
    </x:row>
    <x:row r="81">
      <x:c r="A81" s="1" t="str">
        <x:v>dartconnect:16609189</x:v>
      </x:c>
      <x:c r="B81" s="1" t="str">
        <x:v>Tye</x:v>
      </x:c>
      <x:c r="C81" s="1" t="str">
        <x:v>Maddox</x:v>
      </x:c>
      <x:c r="D81" s="1" t="str">
        <x:v>Dartaholics</x:v>
      </x:c>
      <x:c r="E81" s="1" t="str">
        <x:v>M</x:v>
      </x:c>
      <x:c r="F81" s="1" t="n">
        <x:v>0</x:v>
      </x:c>
      <x:c r="G81" s="1" t="n">
        <x:v>1</x:v>
      </x:c>
      <x:c r="H81" s="1" t="n">
        <x:v>1</x:v>
      </x:c>
      <x:c r="I81" s="1" t="n">
        <x:v>2</x:v>
      </x:c>
      <x:c r="J81" s="1" t="n">
        <x:v>0</x:v>
      </x:c>
      <x:c r="K81" s="1" t="n">
        <x:f>SUM(G81:J81)</x:f>
        <x:v>4</x:v>
      </x:c>
      <x:c r="L81" s="1" t="n">
        <x:f>SUM(G81,I81)</x:f>
        <x:v>3</x:v>
      </x:c>
      <x:c r="M81" s="4" t="n">
        <x:f>IF(K81=0,"",L81/K81)</x:f>
        <x:v>0.75</x:v>
      </x:c>
      <x:c r="N81" s="1" t="n">
        <x:v>0</x:v>
      </x:c>
      <x:c r="O81" s="1" t="n">
        <x:v>0</x:v>
      </x:c>
      <x:c r="P81" s="1" t="n">
        <x:v>0</x:v>
      </x:c>
      <x:c r="Q81" s="1" t="str">
        <x:v>Known totals; see source coverage</x:v>
      </x:c>
      <x:c r="R81" s="1" t="str">
        <x:v>Tye Maddox</x:v>
      </x:c>
      <x:c r="S81" s="1" t="str">
        <x:v>Current ADA roster</x:v>
      </x:c>
      <x:c r="T81" s="1"/>
      <x:c r="U81" s="1"/>
      <x:c r="V81" s="1"/>
      <x:c r="W81" s="1"/>
      <x:c r="X81" s="1"/>
      <x:c r="Y81" s="1"/>
      <x:c r="Z81" s="1"/>
      <x:c r="AA81" s="1"/>
      <x:c r="AB81" s="1"/>
      <x:c r="AC81" s="1"/>
      <x:c r="AD81" s="1" t="n">
        <x:v>0</x:v>
      </x:c>
      <x:c r="AE81" s="1"/>
      <x:c r="AF81" s="1"/>
      <x:c r="AG81" s="1"/>
      <x:c r="AH81" s="1"/>
      <x:c r="AI81" s="1"/>
    </x:row>
    <x:row r="82">
      <x:c r="A82" s="1" t="str">
        <x:v>dartconnect:221788</x:v>
      </x:c>
      <x:c r="B82" s="1" t="str">
        <x:v>Victoria</x:v>
      </x:c>
      <x:c r="C82" s="1" t="str">
        <x:v>Salinas</x:v>
      </x:c>
      <x:c r="D82" s="1" t="str">
        <x:v>Participation Trophy Pending</x:v>
      </x:c>
      <x:c r="E82" s="1" t="str">
        <x:v>F</x:v>
      </x:c>
      <x:c r="F82" s="1" t="n">
        <x:v>206</x:v>
      </x:c>
      <x:c r="G82" s="1" t="n">
        <x:v>1</x:v>
      </x:c>
      <x:c r="H82" s="1" t="n">
        <x:v>1</x:v>
      </x:c>
      <x:c r="I82" s="1" t="n">
        <x:v>1</x:v>
      </x:c>
      <x:c r="J82" s="1" t="n">
        <x:v>1</x:v>
      </x:c>
      <x:c r="K82" s="1" t="n">
        <x:f>SUM(G82:J82)</x:f>
        <x:v>4</x:v>
      </x:c>
      <x:c r="L82" s="1" t="n">
        <x:f>SUM(G82,I82)</x:f>
        <x:v>2</x:v>
      </x:c>
      <x:c r="M82" s="4" t="n">
        <x:f>IF(K82=0,"",L82/K82)</x:f>
        <x:v>0.5</x:v>
      </x:c>
      <x:c r="N82" s="1" t="n">
        <x:v>0</x:v>
      </x:c>
      <x:c r="O82" s="1" t="n">
        <x:v>0</x:v>
      </x:c>
      <x:c r="P82" s="1" t="n">
        <x:v>0</x:v>
      </x:c>
      <x:c r="Q82" s="1" t="str">
        <x:v>Known totals; see source coverage</x:v>
      </x:c>
      <x:c r="R82" s="1" t="str">
        <x:v>Victoria Salinas</x:v>
      </x:c>
      <x:c r="S82" s="1" t="str">
        <x:v>Current ADA roster</x:v>
      </x:c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 t="n">
        <x:v>105</x:v>
      </x:c>
      <x:c r="AE82" s="1"/>
      <x:c r="AF82" s="1"/>
      <x:c r="AG82" s="1"/>
      <x:c r="AH82" s="1"/>
      <x:c r="AI82" s="1"/>
    </x:row>
    <x:row r="83">
      <x:c r="A83" s="1" t="str">
        <x:v>dartconnect:70175</x:v>
      </x:c>
      <x:c r="B83" s="1" t="str">
        <x:v>Wayne</x:v>
      </x:c>
      <x:c r="C83" s="1" t="str">
        <x:v>Mackey</x:v>
      </x:c>
      <x:c r="D83" s="1" t="str">
        <x:v>Darty Minds</x:v>
      </x:c>
      <x:c r="E83" s="1" t="str">
        <x:v>M</x:v>
      </x:c>
      <x:c r="F83" s="1" t="n">
        <x:v>400</x:v>
      </x:c>
      <x:c r="G83" s="1" t="n">
        <x:v>2</x:v>
      </x:c>
      <x:c r="H83" s="1" t="n">
        <x:v>0</x:v>
      </x:c>
      <x:c r="I83" s="1" t="n">
        <x:v>1</x:v>
      </x:c>
      <x:c r="J83" s="1" t="n">
        <x:v>1</x:v>
      </x:c>
      <x:c r="K83" s="1" t="n">
        <x:f>SUM(G83:J83)</x:f>
        <x:v>4</x:v>
      </x:c>
      <x:c r="L83" s="1" t="n">
        <x:f>SUM(G83,I83)</x:f>
        <x:v>3</x:v>
      </x:c>
      <x:c r="M83" s="4" t="n">
        <x:f>IF(K83=0,"",L83/K83)</x:f>
        <x:v>0.75</x:v>
      </x:c>
      <x:c r="N83" s="1" t="n">
        <x:v>0</x:v>
      </x:c>
      <x:c r="O83" s="1" t="n">
        <x:v>0</x:v>
      </x:c>
      <x:c r="P83" s="1" t="n">
        <x:v>0</x:v>
      </x:c>
      <x:c r="Q83" s="1" t="str">
        <x:v>Known totals; see source coverage</x:v>
      </x:c>
      <x:c r="R83" s="1" t="str">
        <x:v>Wayne Mackey</x:v>
      </x:c>
      <x:c r="S83" s="1" t="str">
        <x:v>Current ADA roster</x:v>
      </x:c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 t="n">
        <x:v>200</x:v>
      </x:c>
      <x:c r="AE83" s="1"/>
      <x:c r="AF83" s="1"/>
      <x:c r="AG83" s="1"/>
      <x:c r="AH83" s="1"/>
      <x:c r="AI83" s="1"/>
    </x:row>
    <x:row r="84">
      <x:c r="A84" s="1" t="str">
        <x:v>dartconnect:70195</x:v>
      </x:c>
      <x:c r="B84" s="1" t="str">
        <x:v>Wyatt</x:v>
      </x:c>
      <x:c r="C84" s="1" t="str">
        <x:v>Goodman</x:v>
      </x:c>
      <x:c r="D84" s="1" t="str">
        <x:v>Bulls Hitters</x:v>
      </x:c>
      <x:c r="E84" s="1" t="str">
        <x:v>M</x:v>
      </x:c>
      <x:c r="F84" s="1" t="n">
        <x:v>0</x:v>
      </x:c>
      <x:c r="G84" s="1" t="n">
        <x:v>0</x:v>
      </x:c>
      <x:c r="H84" s="1" t="n">
        <x:v>0</x:v>
      </x:c>
      <x:c r="I84" s="1" t="str">
        <x:v>Unknown</x:v>
      </x:c>
      <x:c r="J84" s="1" t="str">
        <x:v>Unknown</x:v>
      </x:c>
      <x:c r="K84" s="1" t="n">
        <x:f>SUM(G84:J84)</x:f>
        <x:v>0</x:v>
      </x:c>
      <x:c r="L84" s="1" t="n">
        <x:f>SUM(G84,I84)</x:f>
        <x:v>0</x:v>
      </x:c>
      <x:c r="M84" s="4" t="str">
        <x:f>IF(K84=0,"",L84/K84)</x:f>
      </x:c>
      <x:c r="N84" s="1" t="n">
        <x:v>0</x:v>
      </x:c>
      <x:c r="O84" s="1" t="str">
        <x:v>Unknown</x:v>
      </x:c>
      <x:c r="P84" s="1" t="str">
        <x:v>Unknown</x:v>
      </x:c>
      <x:c r="Q84" s="1" t="str">
        <x:v>Known totals; missing wins_cricket, losses_cricket, count_nine_hits, count_four_bulls</x:v>
      </x:c>
      <x:c r="R84" s="1" t="str">
        <x:v>Wyatt Goodman</x:v>
      </x:c>
      <x:c r="S84" s="1" t="str">
        <x:v>Current ADA roster</x:v>
      </x:c>
      <x:c r="T84" s="1"/>
      <x:c r="U84" s="1"/>
      <x:c r="V84" s="1"/>
      <x:c r="W84" s="1"/>
      <x:c r="X84" s="1"/>
      <x:c r="Y84" s="1"/>
      <x:c r="Z84" s="1"/>
      <x:c r="AA84" s="1"/>
      <x:c r="AB84" s="1"/>
      <x:c r="AC84" s="1"/>
      <x:c r="AD84" s="1" t="n">
        <x:v>0</x:v>
      </x:c>
      <x:c r="AE84" s="1"/>
      <x:c r="AF84" s="1"/>
      <x:c r="AG84" s="1"/>
      <x:c r="AH84" s="1"/>
      <x:c r="AI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  <x:c r="AE85" s="1"/>
      <x:c r="AF85" s="1"/>
      <x:c r="AG85" s="1"/>
      <x:c r="AH85" s="1"/>
      <x:c r="AI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  <x:c r="AE86" s="1"/>
      <x:c r="AF86" s="1"/>
      <x:c r="AG86" s="1"/>
      <x:c r="AH86" s="1"/>
      <x:c r="AI86" s="1"/>
    </x:row>
    <x:row r="87">
      <x:c r="A87" s="1" t="str">
        <x:v>Unknown counts belong to unreported portions of matches. Played and Wins use known singles only; 601 and doubles affect teams.</x:v>
      </x:c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  <x:c r="AE87" s="1"/>
      <x:c r="AF87" s="1"/>
      <x:c r="AG87" s="1"/>
      <x:c r="AH87" s="1"/>
      <x:c r="AI87" s="1"/>
    </x:row>
    <x:row r="88">
      <x:c r="A88" s="1" t="str">
        <x:v>No Casper entries count as individual players. Real opponents receive recorded singles results.</x:v>
      </x:c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  <x:c r="AE88" s="1"/>
      <x:c r="AF88" s="1"/>
      <x:c r="AG88" s="1"/>
      <x:c r="AH88" s="1"/>
      <x:c r="AI88" s="1"/>
    </x:row>
    <x:row r="89">
      <x:c r="A89" s="1" t="str">
        <x:v>Low darts exclude unknown counts. Actual high outs are separate from darts used to finish.</x:v>
      </x:c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  <x:c r="AE89" s="1"/>
      <x:c r="AF89" s="1"/>
      <x:c r="AG89" s="1"/>
      <x:c r="AH89" s="1"/>
      <x:c r="AI89" s="1"/>
    </x:row>
    <x:row r="90">
      <x:c r="A90" s="1" t="str">
        <x:v>Weekly lists use Week 2 only. Standings, season QPs and Singles rankings include Weeks 1-2. Pending teams have no submitted weekly QPs.</x:v>
      </x:c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  <x:c r="AE90" s="1"/>
      <x:c r="AF90" s="1"/>
      <x:c r="AG90" s="1"/>
      <x:c r="AH90" s="1"/>
      <x:c r="AI90" s="1"/>
    </x:row>
    <x:row r="91">
      <x:c r="A91" s="1" t="str">
        <x:v>Categories: roster and prior ADA stats; Bozie is Men, Cara is Ladies. Standings: Win% descending, then QPs descending.</x:v>
      </x:c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  <x:c r="AE91" s="1"/>
      <x:c r="AF91" s="1"/>
      <x:c r="AG91" s="1"/>
      <x:c r="AH91" s="1"/>
      <x:c r="AI91" s="1"/>
    </x:row>
    <x:row r="92">
      <x:c r="A92" s="1" t="str">
        <x:v>Week 1 missing results: 13 Trippers/Bulls games and 7 Slim/Triple games. Stacey/Genevieve 501 doubles darts unknown.</x:v>
      </x:c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  <x:c r="AE92" s="1"/>
      <x:c r="AF92" s="1"/>
      <x:c r="AG92" s="1"/>
      <x:c r="AH92" s="1"/>
      <x:c r="AI92" s="1"/>
    </x:row>
    <x:row r="93">
      <x:c r="A93" s="1" t="str">
        <x:v>Week 1 user corrections: Tony95, Marcie114, Greg200 QPs; Theresa two ghost singles wins. Bulls Hitters6-1.</x:v>
      </x:c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  <x:c r="AE93" s="1"/>
      <x:c r="AF93" s="1"/>
      <x:c r="AG93" s="1"/>
      <x:c r="AH93" s="1"/>
      <x:c r="AI93" s="1"/>
    </x:row>
    <x:row r="94">
      <x:c r="A94" s="1" t="str">
        <x:v>Week 2 Funsters/Buckin: nineteen digital games plus paper game19. Cara/Laura lost to Joe/Delores in117 darts, confirmed October11,2026.</x:v>
      </x:c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  <x:c r="AE94" s="1"/>
      <x:c r="AF94" s="1"/>
      <x:c r="AG94" s="1"/>
      <x:c r="AH94" s="1"/>
      <x:c r="AI94" s="1"/>
    </x:row>
    <x:row r="95">
      <x:c r="A95" s="1" t="str">
        <x:v>Week 2 Funsters/Buckin QPs: Matt Cozbey100, Roberta/Bert Brown100, Ash Bengston220. Blank QP, 9-hit and 4-bull boxes zero.</x:v>
      </x:c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  <x:c r="AE95" s="1"/>
      <x:c r="AF95" s="1"/>
      <x:c r="AG95" s="1"/>
      <x:c r="AH95" s="1"/>
      <x:c r="AI95" s="1"/>
    </x:row>
    <x:row r="96">
      <x:c r="A96" s="1" t="str">
        <x:v>Funsters/Buckin 180 counts and actual high outs unavailable. Match Counts was not supplied.</x:v>
      </x:c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  <x:c r="AE96" s="1"/>
      <x:c r="AF96" s="1"/>
      <x:c r="AG96" s="1"/>
      <x:c r="AH96" s="1"/>
      <x:c r="AI96" s="1"/>
    </x:row>
    <x:row r="97">
      <x:c r="A97" s="1" t="str">
        <x:v>Week 2 Bulls/PTP event1180754: Bulls19-1. QPs1134-217 from95+ Points only. Travis Testerman one4-bull; no9-hits or180s recorded. Exact high outs unknown.</x:v>
      </x:c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  <x:c r="AE97" s="1"/>
      <x:c r="AF97" s="1"/>
      <x:c r="AG97" s="1"/>
      <x:c r="AH97" s="1"/>
      <x:c r="AI97" s="1"/>
    </x:row>
    <x:row r="98">
      <x:c r="A98" s="1" t="str">
        <x:v>Week 2 Slim/Darty event1180805: Darty14-6. QPs781-673 from95+ Points only. Jake Harris one4-bull; no9-hits or180s recorded. Exact high outs unknown.</x:v>
      </x:c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  <x:c r="AE98" s="1"/>
      <x:c r="AF98" s="1"/>
      <x:c r="AG98" s="1"/>
      <x:c r="AH98" s="1"/>
      <x:c r="AI98" s="1"/>
    </x:row>
    <x:row r="99">
      <x:c r="A99" s="1" t="str">
        <x:v>Week 2 Bed/Dart event1180847: Dart13-7. QPs124-441 from95+ Points only (Ted222). Roy Sanchez one4-bull. Michael Corona checkout74, game unknown.</x:v>
      </x:c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  <x:c r="AE99" s="1"/>
      <x:c r="AF99" s="1"/>
      <x:c r="AG99" s="1"/>
      <x:c r="AH99" s="1"/>
      <x:c r="AI99" s="1"/>
    </x:row>
    <x:row r="100">
      <x:c r="A100" s="1" t="str">
        <x:v>Week 2 Triple/With: paper13-7, QPs100-95. User confirmed93 triples,36 Julian cricket,115 Allison/Julio cricket doubles. Erika501 and Julio cricket wins against ghosts count; ghost has no individual record. Blank QP,9-hit,4-bull boxes zero. Ghost singles darts and high outs unrecorded;180 tally unavailable.</x:v>
      </x:c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  <x:c r="AE100" s="1"/>
      <x:c r="AF100" s="1"/>
      <x:c r="AG100" s="1"/>
      <x:c r="AH100" s="1"/>
      <x:c r="AI100" s="1"/>
    </x:row>
    <x:row r="101">
      <x:c r="A101" s="1" t="str">
        <x:v>Week 1, event 1171865: match_counts_Trippers_Bulls_Hitters_partial_2026-09-29.png; summary_Trippers_Bulls_Hitters_partial_2026-09-29.png</x:v>
      </x:c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  <x:c r="AE101" s="1"/>
      <x:c r="AF101" s="1"/>
      <x:c r="AG101" s="1"/>
      <x:c r="AH101" s="1"/>
      <x:c r="AI101" s="1"/>
    </x:row>
    <x:row r="102">
      <x:c r="A102" s="1" t="str">
        <x:v>Week 1, event 1120647: match_counts_Participation_Funsters_main_Week_01.png; paper_Participation_Funsters_Week_01.jpg; summary_Participation_Funsters_main_Week_01.png; summary_Participation_Funsters_supplement_Week_01.png</x:v>
      </x:c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  <x:c r="AE102" s="1"/>
      <x:c r="AF102" s="1"/>
      <x:c r="AG102" s="1"/>
      <x:c r="AH102" s="1"/>
      <x:c r="AI102" s="1"/>
    </x:row>
    <x:row r="103">
      <x:c r="A103" s="1" t="str">
        <x:v>Week 1, event 1174790: match_counts_Slims_Shooters_Triple_Threat_partial_2026-09-29.png; summary_Slims_Shooters_Triple_Threat_partial_2026-09-29.png</x:v>
      </x:c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  <x:c r="AE103" s="1"/>
      <x:c r="AF103" s="1"/>
      <x:c r="AG103" s="1"/>
      <x:c r="AH103" s="1"/>
      <x:c r="AI103" s="1"/>
    </x:row>
    <x:row r="104">
      <x:c r="A104" s="1" t="str">
        <x:v>Week 1, event 1171133: match_counts_detail_With_Ourselves_Dartaholics_2026-09-29.png; match_counts_With_Ourselves_Dartaholics_2026-09-29.png; summary_With_Ourselves_Dartaholics_2026-09-29.png</x:v>
      </x:c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  <x:c r="AE104" s="1"/>
      <x:c r="AF104" s="1"/>
      <x:c r="AG104" s="1"/>
      <x:c r="AH104" s="1"/>
      <x:c r="AI104" s="1"/>
    </x:row>
    <x:row r="105">
      <x:c r="A105" s="1" t="str">
        <x:v>Week 1, event 1171115: match_counts_Darty_Minds_Buckin_Foneheads_2026-09-29.png; summary_Darty_Minds_Buckin_Foneheads_2026-09-29.png</x:v>
      </x:c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  <x:c r="AE105" s="1"/>
      <x:c r="AF105" s="1"/>
      <x:c r="AG105" s="1"/>
      <x:c r="AH105" s="1"/>
      <x:c r="AI105" s="1"/>
    </x:row>
    <x:row r="106">
      <x:c r="A106" s="1" t="str">
        <x:v>Week 2, event 1180754: week02_Bulls_PTP_match_counts.png; week02_Bulls_PTP_summary.png</x:v>
      </x:c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  <x:c r="AE106" s="1"/>
      <x:c r="AF106" s="1"/>
      <x:c r="AG106" s="1"/>
      <x:c r="AH106" s="1"/>
      <x:c r="AI106" s="1"/>
    </x:row>
    <x:row r="107">
      <x:c r="A107" s="1" t="str">
        <x:v>Week 2, event 1180805: week02_Slim_Darty_match_counts.png; week02_Slim_Darty_summary.png</x:v>
      </x:c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  <x:c r="AE107" s="1"/>
      <x:c r="AF107" s="1"/>
      <x:c r="AG107" s="1"/>
      <x:c r="AH107" s="1"/>
      <x:c r="AI107" s="1"/>
    </x:row>
    <x:row r="108">
      <x:c r="A108" s="1" t="str">
        <x:v>Week 2, event 1180847: week02_Bed_Dart_match_counts.png; week02_Bed_Dart_summary.png</x:v>
      </x:c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  <x:c r="AE108" s="1"/>
      <x:c r="AF108" s="1"/>
      <x:c r="AG108" s="1"/>
      <x:c r="AH108" s="1"/>
      <x:c r="AI108" s="1"/>
    </x:row>
    <x:row r="109">
      <x:c r="A109" s="1" t="str">
        <x:v>Week 2, event week02-triple-with-paper: week02_Triple_With_paper.jpeg</x:v>
      </x:c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  <x:c r="AE109" s="1"/>
      <x:c r="AF109" s="1"/>
      <x:c r="AG109" s="1"/>
      <x:c r="AH109" s="1"/>
      <x:c r="AI109" s="1"/>
    </x:row>
    <x:row r="110">
      <x:c r="A110" s="1" t="str">
        <x:v>Week 2, event week02-funsters-buckin: week02_Funsters_Buckin_digital_a.png; week02_Funsters_Buckin_digital_b.png; week02_Funsters_Buckin_paper.jpg</x:v>
      </x:c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  <x:c r="AE110" s="1"/>
      <x:c r="AF110" s="1"/>
      <x:c r="AG110" s="1"/>
      <x:c r="AH110" s="1"/>
      <x:c r="AI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  <x:c r="AE111" s="1"/>
      <x:c r="AF111" s="1"/>
      <x:c r="AG111" s="1"/>
      <x:c r="AH111" s="1"/>
      <x:c r="AI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  <x:c r="AE112" s="1"/>
      <x:c r="AF112" s="1"/>
      <x:c r="AG112" s="1"/>
      <x:c r="AH112" s="1"/>
      <x:c r="AI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  <x:c r="AE113" s="1"/>
      <x:c r="AF113" s="1"/>
      <x:c r="AG113" s="1"/>
      <x:c r="AH113" s="1"/>
      <x:c r="AI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  <x:c r="AE114" s="1"/>
      <x:c r="AF114" s="1"/>
      <x:c r="AG114" s="1"/>
      <x:c r="AH114" s="1"/>
      <x:c r="AI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  <x:c r="AE115" s="1"/>
      <x:c r="AF115" s="1"/>
      <x:c r="AG115" s="1"/>
      <x:c r="AH115" s="1"/>
      <x:c r="AI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  <x:c r="AE116" s="1"/>
      <x:c r="AF116" s="1"/>
      <x:c r="AG116" s="1"/>
      <x:c r="AH116" s="1"/>
      <x:c r="AI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  <x:c r="AE117" s="1"/>
      <x:c r="AF117" s="1"/>
      <x:c r="AG117" s="1"/>
      <x:c r="AH117" s="1"/>
      <x:c r="AI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  <x:c r="AE118" s="1"/>
      <x:c r="AF118" s="1"/>
      <x:c r="AG118" s="1"/>
      <x:c r="AH118" s="1"/>
      <x:c r="AI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  <x:c r="AE119" s="1"/>
      <x:c r="AF119" s="1"/>
      <x:c r="AG119" s="1"/>
      <x:c r="AH119" s="1"/>
      <x:c r="AI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  <x:c r="AE120" s="1"/>
      <x:c r="AF120" s="1"/>
      <x:c r="AG120" s="1"/>
      <x:c r="AH120" s="1"/>
      <x:c r="AI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  <x:c r="AA121" s="1"/>
      <x:c r="AB121" s="1"/>
      <x:c r="AC121" s="1"/>
      <x:c r="AD121" s="1"/>
      <x:c r="AE121" s="1"/>
      <x:c r="AF121" s="1"/>
      <x:c r="AG121" s="1"/>
      <x:c r="AH121" s="1"/>
      <x:c r="AI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  <x:c r="AA122" s="1"/>
      <x:c r="AB122" s="1"/>
      <x:c r="AC122" s="1"/>
      <x:c r="AD122" s="1"/>
      <x:c r="AE122" s="1"/>
      <x:c r="AF122" s="1"/>
      <x:c r="AG122" s="1"/>
      <x:c r="AH122" s="1"/>
      <x:c r="AI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  <x:c r="AA123" s="1"/>
      <x:c r="AB123" s="1"/>
      <x:c r="AC123" s="1"/>
      <x:c r="AD123" s="1"/>
      <x:c r="AE123" s="1"/>
      <x:c r="AF123" s="1"/>
      <x:c r="AG123" s="1"/>
      <x:c r="AH123" s="1"/>
      <x:c r="AI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  <x:c r="AA124" s="1"/>
      <x:c r="AB124" s="1"/>
      <x:c r="AC124" s="1"/>
      <x:c r="AD124" s="1"/>
      <x:c r="AE124" s="1"/>
      <x:c r="AF124" s="1"/>
      <x:c r="AG124" s="1"/>
      <x:c r="AH124" s="1"/>
      <x:c r="AI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  <x:c r="AA125" s="1"/>
      <x:c r="AB125" s="1"/>
      <x:c r="AC125" s="1"/>
      <x:c r="AD125" s="1"/>
      <x:c r="AE125" s="1"/>
      <x:c r="AF125" s="1"/>
      <x:c r="AG125" s="1"/>
      <x:c r="AH125" s="1"/>
      <x:c r="AI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  <x:c r="AA126" s="1"/>
      <x:c r="AB126" s="1"/>
      <x:c r="AC126" s="1"/>
      <x:c r="AD126" s="1"/>
      <x:c r="AE126" s="1"/>
      <x:c r="AF126" s="1"/>
      <x:c r="AG126" s="1"/>
      <x:c r="AH126" s="1"/>
      <x:c r="AI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  <x:c r="AA127" s="1"/>
      <x:c r="AB127" s="1"/>
      <x:c r="AC127" s="1"/>
      <x:c r="AD127" s="1"/>
      <x:c r="AE127" s="1"/>
      <x:c r="AF127" s="1"/>
      <x:c r="AG127" s="1"/>
      <x:c r="AH127" s="1"/>
      <x:c r="AI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  <x:c r="AA128" s="1"/>
      <x:c r="AB128" s="1"/>
      <x:c r="AC128" s="1"/>
      <x:c r="AD128" s="1"/>
      <x:c r="AE128" s="1"/>
      <x:c r="AF128" s="1"/>
      <x:c r="AG128" s="1"/>
      <x:c r="AH128" s="1"/>
      <x:c r="AI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  <x:c r="AA129" s="1"/>
      <x:c r="AB129" s="1"/>
      <x:c r="AC129" s="1"/>
      <x:c r="AD129" s="1"/>
      <x:c r="AE129" s="1"/>
      <x:c r="AF129" s="1"/>
      <x:c r="AG129" s="1"/>
      <x:c r="AH129" s="1"/>
      <x:c r="AI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  <x:c r="AA130" s="1"/>
      <x:c r="AB130" s="1"/>
      <x:c r="AC130" s="1"/>
      <x:c r="AD130" s="1"/>
      <x:c r="AE130" s="1"/>
      <x:c r="AF130" s="1"/>
      <x:c r="AG130" s="1"/>
      <x:c r="AH130" s="1"/>
      <x:c r="AI130" s="1"/>
    </x:row>
  </x:sheetData>
  <x:pageMargins left="0.7" right="0.7" top="0.75" bottom="0.75" header="0.3" footer="0.3"/>
</x:worksheet>
</file>